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<sst xmlns="http://schemas.openxmlformats.org/spreadsheetml/2006/main" count="37" uniqueCount="37">
  <si>
    <t xml:space="preserve"/>
  </si>
  <si>
    <t xml:space="preserve">UMP025</t>
  </si>
  <si>
    <t xml:space="preserve">m²</t>
  </si>
  <si>
    <t xml:space="preserve">Pèrgola de fusta.</t>
  </si>
  <si>
    <r>
      <rPr>
        <sz val="8.25"/>
        <color rgb="FF000000"/>
        <rFont val="Arial"/>
        <family val="2"/>
      </rPr>
      <t xml:space="preserve">Pèrgola de fusta serrada de pi pinassa (Pinus nigra), amb certificat PEFC, qualitat estructural MEG, classe resistent C18, protecció de la fusta amb classe de penetració NP2, treballat en taller, annexa a mur de tancament, formada per: biguetes decoratives de 7x14 cm i biguetes de càrrega de 20x20 cm.</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</si>
  <si>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</si>
  <si>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</si>
  <si>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</si>
  <si>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</si>
  <si>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</si>
  <si>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</si>
  <si>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</si>
  <si>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mt07mee018Ca</t>
  </si>
  <si>
    <t xml:space="preserve">m³</t>
  </si>
  <si>
    <t xml:space="preserve">Fusta serrada de pi pinassa (Pinus nigra) amb acabat raspallat, per a bigueta de 7x14 a 9x18 cm de secció i fins a 5 m de longitud, per aplicacions estructurals, qualitat estructural MEG segons UNE 56544, classe resistent C18 segons UNE-EN 338 i UNE-EN 1912 i protecció davant d'agents biòtics que es correspon amb la classe de penetració NP2 (3 mm en les cares laterals de l'albeca) segons UNE-EN 351-1, treballada en taller.</t>
  </si>
  <si>
    <t xml:space="preserve">mt07mee019B</t>
  </si>
  <si>
    <t xml:space="preserve">m³</t>
  </si>
  <si>
    <t xml:space="preserve">Fusta serrada de pi pinassa (Pinus nigra), amb certificat PEFC, amb acabat raspallat, per a carregador, per aplicacions estructurals, qualitat estructural MEG segons UNE 56544, classe resistent C18 segons UNE-EN 338 i UNE-EN 1912 i protecció davant d'agents biòtics que es correspon amb la classe de penetració NP2 segons UNE-EN 351-1, treballat en taller.</t>
  </si>
  <si>
    <t xml:space="preserve">Subtotal materials:</t>
  </si>
  <si>
    <t xml:space="preserve">Equip i maquinària</t>
  </si>
  <si>
    <t xml:space="preserve">mq04cag010a</t>
  </si>
  <si>
    <t xml:space="preserve">h</t>
  </si>
  <si>
    <t xml:space="preserve">Camió amb grua de fins a 6 t.</t>
  </si>
  <si>
    <t xml:space="preserve">Subtotal equip i maquinària:</t>
  </si>
  <si>
    <t xml:space="preserve">Mà d'obra</t>
  </si>
  <si>
    <t xml:space="preserve">mo048</t>
  </si>
  <si>
    <t xml:space="preserve">h</t>
  </si>
  <si>
    <t xml:space="preserve">Oficial 1ª muntador d'estructura de fusta.</t>
  </si>
  <si>
    <t xml:space="preserve">mo095</t>
  </si>
  <si>
    <t xml:space="preserve">h</t>
  </si>
  <si>
    <t xml:space="preserve">Ajudant muntador d'estructura de fusta.</t>
  </si>
  <si>
    <t xml:space="preserve">Subtotal mà d'obra:</t>
  </si>
  <si>
    <t xml:space="preserve">Costos directes complementaris</t>
  </si>
  <si>
    <t xml:space="preserve">%</t>
  </si>
  <si>
    <t xml:space="preserve">Costos directes complementaris</t>
  </si>
  <si>
    <t xml:space="preserve">Cost de manteniment decennal: 50,06€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</si>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</sst>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5.78" customWidth="1"/>
    <col min="5" max="5" width="71.74" customWidth="1"/>
    <col min="6" max="6" width="14.4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0.002</v>
      </c>
      <c r="G10" s="12">
        <v>709.28</v>
      </c>
      <c r="H10" s="12">
        <f ca="1">ROUND(INDIRECT(ADDRESS(ROW()+(0), COLUMN()+(-2), 1))*INDIRECT(ADDRESS(ROW()+(0), COLUMN()+(-1), 1)), 2)</f>
        <v>1.42</v>
      </c>
    </row>
    <row r="11" spans="1:8" ht="55.50" thickBot="1" customHeight="1">
      <c r="A11" s="1" t="s">
        <v>15</v>
      </c>
      <c r="B11" s="1"/>
      <c r="C11" s="10" t="s">
        <v>16</v>
      </c>
      <c r="D11" s="10"/>
      <c r="E11" s="1" t="s">
        <v>17</v>
      </c>
      <c r="F11" s="13">
        <v>0.014</v>
      </c>
      <c r="G11" s="14">
        <v>685.32</v>
      </c>
      <c r="H11" s="14">
        <f ca="1">ROUND(INDIRECT(ADDRESS(ROW()+(0), COLUMN()+(-2), 1))*INDIRECT(ADDRESS(ROW()+(0), COLUMN()+(-1), 1)), 2)</f>
        <v>9.59</v>
      </c>
    </row>
    <row r="12" spans="1:8" ht="13.50" thickBot="1" customHeight="1">
      <c r="A12" s="15"/>
      <c r="B12" s="15"/>
      <c r="C12" s="15"/>
      <c r="D12" s="15"/>
      <c r="E12" s="15"/>
      <c r="F12" s="9" t="s">
        <v>18</v>
      </c>
      <c r="G12" s="9"/>
      <c r="H12" s="17">
        <f ca="1">ROUND(SUM(INDIRECT(ADDRESS(ROW()+(-1), COLUMN()+(0), 1)),INDIRECT(ADDRESS(ROW()+(-2), COLUMN()+(0), 1))), 2)</f>
        <v>11.01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0.348</v>
      </c>
      <c r="G14" s="14">
        <v>55.38</v>
      </c>
      <c r="H14" s="14">
        <f ca="1">ROUND(INDIRECT(ADDRESS(ROW()+(0), COLUMN()+(-2), 1))*INDIRECT(ADDRESS(ROW()+(0), COLUMN()+(-1), 1)), 2)</f>
        <v>19.27</v>
      </c>
    </row>
    <row r="15" spans="1:8" ht="13.50" thickBot="1" customHeight="1">
      <c r="A15" s="15"/>
      <c r="B15" s="15"/>
      <c r="C15" s="15"/>
      <c r="D15" s="15"/>
      <c r="E15" s="15"/>
      <c r="F15" s="9" t="s">
        <v>23</v>
      </c>
      <c r="G15" s="9"/>
      <c r="H15" s="17">
        <f ca="1">ROUND(SUM(INDIRECT(ADDRESS(ROW()+(-1), COLUMN()+(0), 1))), 2)</f>
        <v>19.27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1.382</v>
      </c>
      <c r="G17" s="12">
        <v>28.39</v>
      </c>
      <c r="H17" s="12">
        <f ca="1">ROUND(INDIRECT(ADDRESS(ROW()+(0), COLUMN()+(-2), 1))*INDIRECT(ADDRESS(ROW()+(0), COLUMN()+(-1), 1)), 2)</f>
        <v>39.23</v>
      </c>
    </row>
    <row r="18" spans="1:8" ht="13.50" thickBot="1" customHeight="1">
      <c r="A18" s="1" t="s">
        <v>28</v>
      </c>
      <c r="B18" s="1"/>
      <c r="C18" s="10" t="s">
        <v>29</v>
      </c>
      <c r="D18" s="10"/>
      <c r="E18" s="1" t="s">
        <v>30</v>
      </c>
      <c r="F18" s="13">
        <v>1.382</v>
      </c>
      <c r="G18" s="14">
        <v>25.25</v>
      </c>
      <c r="H18" s="14">
        <f ca="1">ROUND(INDIRECT(ADDRESS(ROW()+(0), COLUMN()+(-2), 1))*INDIRECT(ADDRESS(ROW()+(0), COLUMN()+(-1), 1)), 2)</f>
        <v>34.9</v>
      </c>
    </row>
    <row r="19" spans="1:8" ht="13.50" thickBot="1" customHeight="1">
      <c r="A19" s="15"/>
      <c r="B19" s="15"/>
      <c r="C19" s="15"/>
      <c r="D19" s="15"/>
      <c r="E19" s="15"/>
      <c r="F19" s="9" t="s">
        <v>31</v>
      </c>
      <c r="G19" s="9"/>
      <c r="H19" s="17">
        <f ca="1">ROUND(SUM(INDIRECT(ADDRESS(ROW()+(-1), COLUMN()+(0), 1)),INDIRECT(ADDRESS(ROW()+(-2), COLUMN()+(0), 1))), 2)</f>
        <v>74.13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104.41</v>
      </c>
      <c r="H21" s="14">
        <f ca="1">ROUND(INDIRECT(ADDRESS(ROW()+(0), COLUMN()+(-2), 1))*INDIRECT(ADDRESS(ROW()+(0), COLUMN()+(-1), 1))/100, 2)</f>
        <v>2.09</v>
      </c>
    </row>
    <row r="22" spans="1:8" ht="13.50" thickBot="1" customHeight="1">
      <c r="A22" s="21" t="s">
        <v>35</v>
      </c>
      <c r="B22" s="21"/>
      <c r="C22" s="22"/>
      <c r="D22" s="22"/>
      <c r="E22" s="23"/>
      <c r="F22" s="24" t="s">
        <v>36</v>
      </c>
      <c r="G22" s="25"/>
      <c r="H22" s="26">
        <f ca="1">ROUND(SUM(INDIRECT(ADDRESS(ROW()+(-1), COLUMN()+(0), 1)),INDIRECT(ADDRESS(ROW()+(-3), COLUMN()+(0), 1)),INDIRECT(ADDRESS(ROW()+(-7), COLUMN()+(0), 1)),INDIRECT(ADDRESS(ROW()+(-10), COLUMN()+(0), 1))), 2)</f>
        <v>106.5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