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<sst xmlns="http://schemas.openxmlformats.org/spreadsheetml/2006/main" count="61" uniqueCount="61">
  <si>
    <t xml:space="preserve"/>
  </si>
  <si>
    <t xml:space="preserve">UIV010</t>
  </si>
  <si>
    <t xml:space="preserve">U</t>
  </si>
  <si>
    <t xml:space="preserve">Fanal per a enllumenat viari.</t>
  </si>
  <si>
    <r>
      <rPr>
        <sz val="8.25"/>
        <color rgb="FF000000"/>
        <rFont val="Arial"/>
        <family val="2"/>
      </rPr>
      <t xml:space="preserve">Fanal per a enllumenat viari compost de columna troncocònica d'acer galvanitzat de 3 mm d'espessor, de 3000 mm d'altura, acabat pintat, amb caixa de connexió i protecció, amb fusibles, conductor aïllat de coure per 0,6/1 kV de 2x2,5 mm², presa de terra amb pica, pericó de pas i derivació de 40x40x60 cm, amb bastiment i tapa de ferro fos; i lluminària de fosa d'alumini, acabat lacat de color gris, regulable, de 60 W, factor de potència major de 0,95, de 620x152x295 mm, amb 24 LED SMD 5050, temperatura de color 3000 K, índex de reproducció cromàtica major de 80, índex d'enlluernament unificat menor de 12, flux lluminós 7140 lúmens, amb graus de protecció IP66 i IK10. El preu no inclou l'excavació de la fonamentació ni la formació de la fonamentació.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</si>
  <si>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</si>
  <si>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</si>
  <si>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</si>
  <si>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</si>
  <si>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</si>
  <si>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</si>
  <si>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</si>
  <si>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mt34www020</t>
  </si>
  <si>
    <t xml:space="preserve">U</t>
  </si>
  <si>
    <t xml:space="preserve">Pericó de pas i derivació de 40x40x60 cm, amb bastiment i tapa de ferro fos.</t>
  </si>
  <si>
    <t xml:space="preserve">mt34www040</t>
  </si>
  <si>
    <t xml:space="preserve">U</t>
  </si>
  <si>
    <t xml:space="preserve">Caixa de connexió i protecció, amb fusibles.</t>
  </si>
  <si>
    <t xml:space="preserve">mt34www050</t>
  </si>
  <si>
    <t xml:space="preserve">m</t>
  </si>
  <si>
    <t xml:space="preserve">Conductor aïllat de coure per 0,6/1 kV de 2x2,5 mm².</t>
  </si>
  <si>
    <t xml:space="preserve">mt35ttc010b</t>
  </si>
  <si>
    <t xml:space="preserve">m</t>
  </si>
  <si>
    <t xml:space="preserve">Conductor de coure nu, de 35 mm².</t>
  </si>
  <si>
    <t xml:space="preserve">mt35tte010a</t>
  </si>
  <si>
    <t xml:space="preserve">U</t>
  </si>
  <si>
    <t xml:space="preserve">Elèctrode per a xarxa de connexió a terra couratge amb 300 µm, fabricat en acer, de 14 mm de diàmetre i 1,5 m de longitud.</t>
  </si>
  <si>
    <t xml:space="preserve">mt34xes010a</t>
  </si>
  <si>
    <t xml:space="preserve">U</t>
  </si>
  <si>
    <t xml:space="preserve">Columna troncocònica d'acer galvanitzat de 3 mm d'espessor, de 3000 mm d'altura, acabat pintat. Segons UNE-EN 40-5.</t>
  </si>
  <si>
    <t xml:space="preserve">mt34ena270dce</t>
  </si>
  <si>
    <t xml:space="preserve">U</t>
  </si>
  <si>
    <t xml:space="preserve">Lluminària de fosa d'alumini, acabat lacat de color gris, regulable, de 60 W, factor de potència major de 0,95, de 620x152x295 mm, amb 24 LED SMD 5050, temperatura de color 3000 K, índex de reproducció cromàtica major de 80, índex d'enlluernament unificat menor de 12, flux lluminós 7140 lúmens, amb graus de protecció IP66 i IK10, per a fixar en suport de 59 mm de diàmetre.</t>
  </si>
  <si>
    <t xml:space="preserve">Subtotal materials:</t>
  </si>
  <si>
    <t xml:space="preserve">Equip i maquinària</t>
  </si>
  <si>
    <t xml:space="preserve">mq04cag010c</t>
  </si>
  <si>
    <t xml:space="preserve">h</t>
  </si>
  <si>
    <t xml:space="preserve">Camió amb grua de fins a 12 t.</t>
  </si>
  <si>
    <t xml:space="preserve">Subtotal equip i maquinària:</t>
  </si>
  <si>
    <t xml:space="preserve">Mà d'obra</t>
  </si>
  <si>
    <t xml:space="preserve">mo003</t>
  </si>
  <si>
    <t xml:space="preserve">h</t>
  </si>
  <si>
    <t xml:space="preserve">Oficial 1ª electricista.</t>
  </si>
  <si>
    <t xml:space="preserve">mo102</t>
  </si>
  <si>
    <t xml:space="preserve">h</t>
  </si>
  <si>
    <t xml:space="preserve">Ajudant electricista.</t>
  </si>
  <si>
    <t xml:space="preserve">Subtotal mà d'obra:</t>
  </si>
  <si>
    <t xml:space="preserve">Costos directes complementaris</t>
  </si>
  <si>
    <t xml:space="preserve">%</t>
  </si>
  <si>
    <t xml:space="preserve">Costos directes complementaris</t>
  </si>
  <si>
    <t xml:space="preserve">Cost de manteniment decennal: 277,28€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</si>
  <si>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</si>
  <si>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</si>
  <si>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</si>
  <si>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</si>
  <si>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</si>
  <si>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40-5:2002</t>
  </si>
  <si>
    <t xml:space="preserve">Columnas y báculos de alumbrado. Parte 5: Requisitos para las columnas y báculos de alumbrado de acero.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</si>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</sst>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2.04" customWidth="1"/>
    <col min="4" max="4" width="6.63" customWidth="1"/>
    <col min="5" max="5" width="70.21" customWidth="1"/>
    <col min="6" max="6" width="3.23" customWidth="1"/>
    <col min="7" max="7" width="11.22" customWidth="1"/>
    <col min="8" max="8" width="12.75"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13.50" thickBot="1" customHeight="1">
      <c r="A10" s="1" t="s">
        <v>12</v>
      </c>
      <c r="B10" s="1"/>
      <c r="C10" s="1"/>
      <c r="D10" s="10" t="s">
        <v>13</v>
      </c>
      <c r="E10" s="1" t="s">
        <v>14</v>
      </c>
      <c r="F10" s="11">
        <v>1</v>
      </c>
      <c r="G10" s="11"/>
      <c r="H10" s="12">
        <v>73.9</v>
      </c>
      <c r="I10" s="12">
        <f ca="1">ROUND(INDIRECT(ADDRESS(ROW()+(0), COLUMN()+(-3), 1))*INDIRECT(ADDRESS(ROW()+(0), COLUMN()+(-1), 1)), 2)</f>
        <v>73.9</v>
      </c>
      <c r="J10" s="12"/>
    </row>
    <row r="11" spans="1:10" ht="13.50" thickBot="1" customHeight="1">
      <c r="A11" s="1" t="s">
        <v>15</v>
      </c>
      <c r="B11" s="1"/>
      <c r="C11" s="1"/>
      <c r="D11" s="10" t="s">
        <v>16</v>
      </c>
      <c r="E11" s="1" t="s">
        <v>17</v>
      </c>
      <c r="F11" s="11">
        <v>1</v>
      </c>
      <c r="G11" s="11"/>
      <c r="H11" s="12">
        <v>6.01</v>
      </c>
      <c r="I11" s="12">
        <f ca="1">ROUND(INDIRECT(ADDRESS(ROW()+(0), COLUMN()+(-3), 1))*INDIRECT(ADDRESS(ROW()+(0), COLUMN()+(-1), 1)), 2)</f>
        <v>6.01</v>
      </c>
      <c r="J11" s="12"/>
    </row>
    <row r="12" spans="1:10" ht="13.50" thickBot="1" customHeight="1">
      <c r="A12" s="1" t="s">
        <v>18</v>
      </c>
      <c r="B12" s="1"/>
      <c r="C12" s="1"/>
      <c r="D12" s="10" t="s">
        <v>19</v>
      </c>
      <c r="E12" s="1" t="s">
        <v>20</v>
      </c>
      <c r="F12" s="11">
        <v>4</v>
      </c>
      <c r="G12" s="11"/>
      <c r="H12" s="12">
        <v>0.42</v>
      </c>
      <c r="I12" s="12">
        <f ca="1">ROUND(INDIRECT(ADDRESS(ROW()+(0), COLUMN()+(-3), 1))*INDIRECT(ADDRESS(ROW()+(0), COLUMN()+(-1), 1)), 2)</f>
        <v>1.68</v>
      </c>
      <c r="J12" s="12"/>
    </row>
    <row r="13" spans="1:10" ht="13.50" thickBot="1" customHeight="1">
      <c r="A13" s="1" t="s">
        <v>21</v>
      </c>
      <c r="B13" s="1"/>
      <c r="C13" s="1"/>
      <c r="D13" s="10" t="s">
        <v>22</v>
      </c>
      <c r="E13" s="1" t="s">
        <v>23</v>
      </c>
      <c r="F13" s="11">
        <v>2</v>
      </c>
      <c r="G13" s="11"/>
      <c r="H13" s="12">
        <v>2.81</v>
      </c>
      <c r="I13" s="12">
        <f ca="1">ROUND(INDIRECT(ADDRESS(ROW()+(0), COLUMN()+(-3), 1))*INDIRECT(ADDRESS(ROW()+(0), COLUMN()+(-1), 1)), 2)</f>
        <v>5.62</v>
      </c>
      <c r="J13" s="12"/>
    </row>
    <row r="14" spans="1:10" ht="24.00" thickBot="1" customHeight="1">
      <c r="A14" s="1" t="s">
        <v>24</v>
      </c>
      <c r="B14" s="1"/>
      <c r="C14" s="1"/>
      <c r="D14" s="10" t="s">
        <v>25</v>
      </c>
      <c r="E14" s="1" t="s">
        <v>26</v>
      </c>
      <c r="F14" s="11">
        <v>1</v>
      </c>
      <c r="G14" s="11"/>
      <c r="H14" s="12">
        <v>16</v>
      </c>
      <c r="I14" s="12">
        <f ca="1">ROUND(INDIRECT(ADDRESS(ROW()+(0), COLUMN()+(-3), 1))*INDIRECT(ADDRESS(ROW()+(0), COLUMN()+(-1), 1)), 2)</f>
        <v>16</v>
      </c>
      <c r="J14" s="12"/>
    </row>
    <row r="15" spans="1:10" ht="24.00" thickBot="1" customHeight="1">
      <c r="A15" s="1" t="s">
        <v>27</v>
      </c>
      <c r="B15" s="1"/>
      <c r="C15" s="1"/>
      <c r="D15" s="10" t="s">
        <v>28</v>
      </c>
      <c r="E15" s="1" t="s">
        <v>29</v>
      </c>
      <c r="F15" s="11">
        <v>1</v>
      </c>
      <c r="G15" s="11"/>
      <c r="H15" s="12">
        <v>141.99</v>
      </c>
      <c r="I15" s="12">
        <f ca="1">ROUND(INDIRECT(ADDRESS(ROW()+(0), COLUMN()+(-3), 1))*INDIRECT(ADDRESS(ROW()+(0), COLUMN()+(-1), 1)), 2)</f>
        <v>141.99</v>
      </c>
      <c r="J15" s="12"/>
    </row>
    <row r="16" spans="1:10" ht="55.50" thickBot="1" customHeight="1">
      <c r="A16" s="1" t="s">
        <v>30</v>
      </c>
      <c r="B16" s="1"/>
      <c r="C16" s="1"/>
      <c r="D16" s="10" t="s">
        <v>31</v>
      </c>
      <c r="E16" s="1" t="s">
        <v>32</v>
      </c>
      <c r="F16" s="13">
        <v>1</v>
      </c>
      <c r="G16" s="13"/>
      <c r="H16" s="14">
        <v>377.45</v>
      </c>
      <c r="I16" s="14">
        <f ca="1">ROUND(INDIRECT(ADDRESS(ROW()+(0), COLUMN()+(-3), 1))*INDIRECT(ADDRESS(ROW()+(0), COLUMN()+(-1), 1)), 2)</f>
        <v>377.45</v>
      </c>
      <c r="J16" s="14"/>
    </row>
    <row r="17" spans="1:10" ht="13.50" thickBot="1" customHeight="1">
      <c r="A17" s="15"/>
      <c r="B17" s="15"/>
      <c r="C17" s="15"/>
      <c r="D17" s="15"/>
      <c r="E17" s="15"/>
      <c r="F17" s="9" t="s">
        <v>33</v>
      </c>
      <c r="G17" s="9"/>
      <c r="H17" s="9"/>
      <c r="I17" s="17">
        <f ca="1">ROUND(SUM(INDIRECT(ADDRESS(ROW()+(-1), COLUMN()+(0), 1)),INDIRECT(ADDRESS(ROW()+(-2), COLUMN()+(0), 1)),INDIRECT(ADDRESS(ROW()+(-3), COLUMN()+(0), 1)),INDIRECT(ADDRESS(ROW()+(-4), COLUMN()+(0), 1)),INDIRECT(ADDRESS(ROW()+(-5), COLUMN()+(0), 1)),INDIRECT(ADDRESS(ROW()+(-6), COLUMN()+(0), 1)),INDIRECT(ADDRESS(ROW()+(-7), COLUMN()+(0), 1))), 2)</f>
        <v>622.65</v>
      </c>
      <c r="J17" s="17"/>
    </row>
    <row r="18" spans="1:10" ht="13.50" thickBot="1" customHeight="1">
      <c r="A18" s="15">
        <v>2</v>
      </c>
      <c r="B18" s="15"/>
      <c r="C18" s="15"/>
      <c r="D18" s="15"/>
      <c r="E18" s="18" t="s">
        <v>34</v>
      </c>
      <c r="F18" s="18"/>
      <c r="G18" s="18"/>
      <c r="H18" s="15"/>
      <c r="I18" s="15"/>
      <c r="J18" s="15"/>
    </row>
    <row r="19" spans="1:10" ht="13.50" thickBot="1" customHeight="1">
      <c r="A19" s="1" t="s">
        <v>35</v>
      </c>
      <c r="B19" s="1"/>
      <c r="C19" s="1"/>
      <c r="D19" s="10" t="s">
        <v>36</v>
      </c>
      <c r="E19" s="1" t="s">
        <v>37</v>
      </c>
      <c r="F19" s="13">
        <v>0.17</v>
      </c>
      <c r="G19" s="13"/>
      <c r="H19" s="14">
        <v>65.58</v>
      </c>
      <c r="I19" s="14">
        <f ca="1">ROUND(INDIRECT(ADDRESS(ROW()+(0), COLUMN()+(-3), 1))*INDIRECT(ADDRESS(ROW()+(0), COLUMN()+(-1), 1)), 2)</f>
        <v>11.15</v>
      </c>
      <c r="J19" s="14"/>
    </row>
    <row r="20" spans="1:10" ht="13.50" thickBot="1" customHeight="1">
      <c r="A20" s="15"/>
      <c r="B20" s="15"/>
      <c r="C20" s="15"/>
      <c r="D20" s="15"/>
      <c r="E20" s="15"/>
      <c r="F20" s="9" t="s">
        <v>38</v>
      </c>
      <c r="G20" s="9"/>
      <c r="H20" s="9"/>
      <c r="I20" s="17">
        <f ca="1">ROUND(SUM(INDIRECT(ADDRESS(ROW()+(-1), COLUMN()+(0), 1))), 2)</f>
        <v>11.15</v>
      </c>
      <c r="J20" s="17"/>
    </row>
    <row r="21" spans="1:10" ht="13.50" thickBot="1" customHeight="1">
      <c r="A21" s="15">
        <v>3</v>
      </c>
      <c r="B21" s="15"/>
      <c r="C21" s="15"/>
      <c r="D21" s="15"/>
      <c r="E21" s="18" t="s">
        <v>39</v>
      </c>
      <c r="F21" s="18"/>
      <c r="G21" s="18"/>
      <c r="H21" s="15"/>
      <c r="I21" s="15"/>
      <c r="J21" s="15"/>
    </row>
    <row r="22" spans="1:10" ht="13.50" thickBot="1" customHeight="1">
      <c r="A22" s="1" t="s">
        <v>40</v>
      </c>
      <c r="B22" s="1"/>
      <c r="C22" s="1"/>
      <c r="D22" s="10" t="s">
        <v>41</v>
      </c>
      <c r="E22" s="1" t="s">
        <v>42</v>
      </c>
      <c r="F22" s="11">
        <v>0.839</v>
      </c>
      <c r="G22" s="11"/>
      <c r="H22" s="12">
        <v>29.34</v>
      </c>
      <c r="I22" s="12">
        <f ca="1">ROUND(INDIRECT(ADDRESS(ROW()+(0), COLUMN()+(-3), 1))*INDIRECT(ADDRESS(ROW()+(0), COLUMN()+(-1), 1)), 2)</f>
        <v>24.62</v>
      </c>
      <c r="J22" s="12"/>
    </row>
    <row r="23" spans="1:10" ht="13.50" thickBot="1" customHeight="1">
      <c r="A23" s="1" t="s">
        <v>43</v>
      </c>
      <c r="B23" s="1"/>
      <c r="C23" s="1"/>
      <c r="D23" s="10" t="s">
        <v>44</v>
      </c>
      <c r="E23" s="1" t="s">
        <v>45</v>
      </c>
      <c r="F23" s="13">
        <v>0.839</v>
      </c>
      <c r="G23" s="13"/>
      <c r="H23" s="14">
        <v>25.25</v>
      </c>
      <c r="I23" s="14">
        <f ca="1">ROUND(INDIRECT(ADDRESS(ROW()+(0), COLUMN()+(-3), 1))*INDIRECT(ADDRESS(ROW()+(0), COLUMN()+(-1), 1)), 2)</f>
        <v>21.18</v>
      </c>
      <c r="J23" s="14"/>
    </row>
    <row r="24" spans="1:10" ht="13.50" thickBot="1" customHeight="1">
      <c r="A24" s="15"/>
      <c r="B24" s="15"/>
      <c r="C24" s="15"/>
      <c r="D24" s="15"/>
      <c r="E24" s="15"/>
      <c r="F24" s="9" t="s">
        <v>46</v>
      </c>
      <c r="G24" s="9"/>
      <c r="H24" s="9"/>
      <c r="I24" s="17">
        <f ca="1">ROUND(SUM(INDIRECT(ADDRESS(ROW()+(-1), COLUMN()+(0), 1)),INDIRECT(ADDRESS(ROW()+(-2), COLUMN()+(0), 1))), 2)</f>
        <v>45.8</v>
      </c>
      <c r="J24" s="17"/>
    </row>
    <row r="25" spans="1:10" ht="13.50" thickBot="1" customHeight="1">
      <c r="A25" s="15">
        <v>4</v>
      </c>
      <c r="B25" s="15"/>
      <c r="C25" s="15"/>
      <c r="D25" s="15"/>
      <c r="E25" s="18" t="s">
        <v>47</v>
      </c>
      <c r="F25" s="18"/>
      <c r="G25" s="18"/>
      <c r="H25" s="15"/>
      <c r="I25" s="15"/>
      <c r="J25" s="15"/>
    </row>
    <row r="26" spans="1:10" ht="13.50" thickBot="1" customHeight="1">
      <c r="A26" s="19"/>
      <c r="B26" s="19"/>
      <c r="C26" s="19"/>
      <c r="D26" s="20" t="s">
        <v>48</v>
      </c>
      <c r="E26" s="19" t="s">
        <v>49</v>
      </c>
      <c r="F26" s="13">
        <v>2</v>
      </c>
      <c r="G26" s="13"/>
      <c r="H26" s="14">
        <f ca="1">ROUND(SUM(INDIRECT(ADDRESS(ROW()+(-2), COLUMN()+(1), 1)),INDIRECT(ADDRESS(ROW()+(-6), COLUMN()+(1), 1)),INDIRECT(ADDRESS(ROW()+(-9), COLUMN()+(1), 1))), 2)</f>
        <v>679.6</v>
      </c>
      <c r="I26" s="14">
        <f ca="1">ROUND(INDIRECT(ADDRESS(ROW()+(0), COLUMN()+(-3), 1))*INDIRECT(ADDRESS(ROW()+(0), COLUMN()+(-1), 1))/100, 2)</f>
        <v>13.59</v>
      </c>
      <c r="J26" s="14"/>
    </row>
    <row r="27" spans="1:10" ht="13.50" thickBot="1" customHeight="1">
      <c r="A27" s="21" t="s">
        <v>50</v>
      </c>
      <c r="B27" s="21"/>
      <c r="C27" s="21"/>
      <c r="D27" s="22"/>
      <c r="E27" s="23"/>
      <c r="F27" s="24" t="s">
        <v>51</v>
      </c>
      <c r="G27" s="24"/>
      <c r="H27" s="25"/>
      <c r="I27" s="26">
        <f ca="1">ROUND(SUM(INDIRECT(ADDRESS(ROW()+(-1), COLUMN()+(0), 1)),INDIRECT(ADDRESS(ROW()+(-3), COLUMN()+(0), 1)),INDIRECT(ADDRESS(ROW()+(-7), COLUMN()+(0), 1)),INDIRECT(ADDRESS(ROW()+(-10), COLUMN()+(0), 1))), 2)</f>
        <v>693.19</v>
      </c>
      <c r="J27" s="26"/>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122003</v>
      </c>
      <c r="H31" s="29">
        <v>122005</v>
      </c>
      <c r="I31" s="29"/>
      <c r="J31" s="29">
        <v>1</v>
      </c>
    </row>
    <row r="32" spans="1:10" ht="13.50" thickBot="1" customHeight="1">
      <c r="A32" s="30" t="s">
        <v>57</v>
      </c>
      <c r="B32" s="30"/>
      <c r="C32" s="30"/>
      <c r="D32" s="30"/>
      <c r="E32" s="30"/>
      <c r="F32" s="30"/>
      <c r="G32" s="31"/>
      <c r="H32" s="31"/>
      <c r="I32" s="31"/>
      <c r="J32" s="31"/>
    </row>
    <row r="35" spans="1:1" ht="33.75" thickBot="1" customHeight="1">
      <c r="A35" s="1" t="s">
        <v>58</v>
      </c>
      <c r="B35" s="1"/>
      <c r="C35" s="1"/>
      <c r="D35" s="1"/>
      <c r="E35" s="1"/>
      <c r="F35" s="1"/>
      <c r="G35" s="1"/>
      <c r="H35" s="1"/>
      <c r="I35" s="1"/>
      <c r="J35" s="1"/>
    </row>
    <row r="36" spans="1:1" ht="33.75" thickBot="1" customHeight="1">
      <c r="A36" s="1" t="s">
        <v>59</v>
      </c>
      <c r="B36" s="1"/>
      <c r="C36" s="1"/>
      <c r="D36" s="1"/>
      <c r="E36" s="1"/>
      <c r="F36" s="1"/>
      <c r="G36" s="1"/>
      <c r="H36" s="1"/>
      <c r="I36" s="1"/>
      <c r="J36" s="1"/>
    </row>
    <row r="37" spans="1:1" ht="33.75" thickBot="1" customHeight="1">
      <c r="A37" s="1" t="s">
        <v>60</v>
      </c>
      <c r="B37" s="1"/>
      <c r="C37" s="1"/>
      <c r="D37" s="1"/>
      <c r="E37" s="1"/>
      <c r="F37" s="1"/>
      <c r="G37" s="1"/>
      <c r="H37" s="1"/>
      <c r="I37" s="1"/>
      <c r="J37" s="1"/>
    </row>
  </sheetData>
  <mergeCells count="73">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G15"/>
    <mergeCell ref="I15:J15"/>
    <mergeCell ref="A16:C16"/>
    <mergeCell ref="F16:G16"/>
    <mergeCell ref="I16:J16"/>
    <mergeCell ref="A17:C17"/>
    <mergeCell ref="F17:H17"/>
    <mergeCell ref="I17:J17"/>
    <mergeCell ref="A18:C18"/>
    <mergeCell ref="E18:G18"/>
    <mergeCell ref="I18:J18"/>
    <mergeCell ref="A19:C19"/>
    <mergeCell ref="F19:G19"/>
    <mergeCell ref="I19:J19"/>
    <mergeCell ref="A20:C20"/>
    <mergeCell ref="F20:H20"/>
    <mergeCell ref="I20:J20"/>
    <mergeCell ref="A21:C21"/>
    <mergeCell ref="E21:G21"/>
    <mergeCell ref="I21:J21"/>
    <mergeCell ref="A22:C22"/>
    <mergeCell ref="F22:G22"/>
    <mergeCell ref="I22:J22"/>
    <mergeCell ref="A23:C23"/>
    <mergeCell ref="F23:G23"/>
    <mergeCell ref="I23:J23"/>
    <mergeCell ref="A24:C24"/>
    <mergeCell ref="F24:H24"/>
    <mergeCell ref="I24:J24"/>
    <mergeCell ref="A25:C25"/>
    <mergeCell ref="E25:G25"/>
    <mergeCell ref="I25:J25"/>
    <mergeCell ref="A26:C26"/>
    <mergeCell ref="F26:G26"/>
    <mergeCell ref="I26:J26"/>
    <mergeCell ref="A27:E27"/>
    <mergeCell ref="F27:H27"/>
    <mergeCell ref="I27:J27"/>
    <mergeCell ref="A30:F30"/>
    <mergeCell ref="H30:I30"/>
    <mergeCell ref="A31:F31"/>
    <mergeCell ref="G31:G32"/>
    <mergeCell ref="H31:I32"/>
    <mergeCell ref="J31:J32"/>
    <mergeCell ref="A32:F32"/>
    <mergeCell ref="A35:J35"/>
    <mergeCell ref="A36:J36"/>
    <mergeCell ref="A37:J37"/>
  </mergeCells>
  <pageMargins left="0.147638" right="0.147638" top="0.206693" bottom="0.206693" header="0.0" footer="0.0"/>
  <pageSetup paperSize="9" orientation="portrait"/>
  <rowBreaks count="0" manualBreakCount="0">
    </rowBreaks>
</worksheet>
</file>