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<sst xmlns="http://schemas.openxmlformats.org/spreadsheetml/2006/main" count="44" uniqueCount="44">
  <si>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</si>
  <si>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LUM010</t>
  </si>
  <si>
    <t xml:space="preserve">U</t>
  </si>
  <si>
    <t xml:space="preserve">Bloc de porta acústica, de fusta.</t>
  </si>
  <si>
    <r>
      <rPr>
        <sz val="8.25"/>
        <color rgb="FF000000"/>
        <rFont val="Arial"/>
        <family val="2"/>
      </rPr>
      <t xml:space="preserve">Block de porta acústica, de fusta, amb un aïllament a soroll aeri de 32 dBA, d'una fulla, llisa, de 203x82,5 cm, compost per ànima de tauler aglomerat de partícules de baixa densitat, recobert per ambdues cares amb un complex multicapa, absorbent acústic, acabat en cru per lacar en obra en les seves cares i caires, bastidor de fusta i bastiment de fusta de pi; sobre bastiment de base de pi país de 90x35 mm. Inclús escuma de poliuretà per a reomplert de la folgança entre bastiment de base i bloc de porta. El preu no inclou el rebut en obra del bastiment de base amb patilles d'ancoratge.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</si>
  <si>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</si>
  <si>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</si>
  <si>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</si>
  <si>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</si>
  <si>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</si>
  <si>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</si>
  <si>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</si>
  <si>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mt22aap011ja</t>
  </si>
  <si>
    <t xml:space="preserve">U</t>
  </si>
  <si>
    <t xml:space="preserve">Bastiment de base de fusta de pi, 90x35 mm, per porta d'una fulla, amb elements de fixació.</t>
  </si>
  <si>
    <t xml:space="preserve">mt22bac020ad</t>
  </si>
  <si>
    <t xml:space="preserve">U</t>
  </si>
  <si>
    <t xml:space="preserve">Block de porta acústica, de fusta, amb un aïllament a soroll aeri de 32 dBA, d'una fulla, llisa, de 203x82,5 cm, compost per ànima de tauler aglomerat de partícules de baixa densitat, recobert per ambdues cares amb un complex multicapa, absorbent acústic, acabat en cru per lacar en obra en les seves cares i caires, bastidor de fusta i bastiment de fusta de pi, amb tapajunts, perns, maneta i pany d'acer inoxidable, junts acústics perimetrals de goma, rivet de guillotina inferior, accessoris i ferraments de penjar.</t>
  </si>
  <si>
    <t xml:space="preserve">mt22www040</t>
  </si>
  <si>
    <t xml:space="preserve">U</t>
  </si>
  <si>
    <t xml:space="preserve">Aerosol de 750 ml d' escuma adhesiva autoexpansiva, elàstica, de poliuretà monocomponent, de 25 kg/m³ de densitat, conductivitat tèrmica 0,0345 W/(mK), 135% d'expansió, elongació fins a ruptura 45% i 7 N/cm² de resistència a tracció, estable de -40°C a 90°C; per a aplicar amb pistola; segons UNE-EN 13165.</t>
  </si>
  <si>
    <t xml:space="preserve">Subtotal materials:</t>
  </si>
  <si>
    <t xml:space="preserve">Mà d'obra</t>
  </si>
  <si>
    <t xml:space="preserve">mo017</t>
  </si>
  <si>
    <t xml:space="preserve">h</t>
  </si>
  <si>
    <t xml:space="preserve">Oficial 1ª fuster.</t>
  </si>
  <si>
    <t xml:space="preserve">mo058</t>
  </si>
  <si>
    <t xml:space="preserve">h</t>
  </si>
  <si>
    <t xml:space="preserve">Ajudant fuster.</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</si>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</sst>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6.63" customWidth="1"/>
    <col min="4" max="4" width="74.46" customWidth="1"/>
    <col min="5" max="5" width="11.73" customWidth="1"/>
    <col min="6" max="6" width="1.02" customWidth="1"/>
    <col min="7" max="7" width="11.22"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24.00" thickBot="1" customHeight="1">
      <c r="A10" s="1" t="s">
        <v>12</v>
      </c>
      <c r="B10" s="1"/>
      <c r="C10" s="10" t="s">
        <v>13</v>
      </c>
      <c r="D10" s="1" t="s">
        <v>14</v>
      </c>
      <c r="E10" s="11">
        <v>1</v>
      </c>
      <c r="F10" s="11"/>
      <c r="G10" s="12">
        <v>17.39</v>
      </c>
      <c r="H10" s="12">
        <f ca="1">ROUND(INDIRECT(ADDRESS(ROW()+(0), COLUMN()+(-3), 1))*INDIRECT(ADDRESS(ROW()+(0), COLUMN()+(-1), 1)), 2)</f>
        <v>17.39</v>
      </c>
      <c r="I10" s="12"/>
    </row>
    <row r="11" spans="1:9" ht="66.00" thickBot="1" customHeight="1">
      <c r="A11" s="1" t="s">
        <v>15</v>
      </c>
      <c r="B11" s="1"/>
      <c r="C11" s="10" t="s">
        <v>16</v>
      </c>
      <c r="D11" s="1" t="s">
        <v>17</v>
      </c>
      <c r="E11" s="11">
        <v>1</v>
      </c>
      <c r="F11" s="11"/>
      <c r="G11" s="12">
        <v>307.94</v>
      </c>
      <c r="H11" s="12">
        <f ca="1">ROUND(INDIRECT(ADDRESS(ROW()+(0), COLUMN()+(-3), 1))*INDIRECT(ADDRESS(ROW()+(0), COLUMN()+(-1), 1)), 2)</f>
        <v>307.94</v>
      </c>
      <c r="I11" s="12"/>
    </row>
    <row r="12" spans="1:9" ht="45.00" thickBot="1" customHeight="1">
      <c r="A12" s="1" t="s">
        <v>18</v>
      </c>
      <c r="B12" s="1"/>
      <c r="C12" s="10" t="s">
        <v>19</v>
      </c>
      <c r="D12" s="1" t="s">
        <v>20</v>
      </c>
      <c r="E12" s="13">
        <v>0.1</v>
      </c>
      <c r="F12" s="13"/>
      <c r="G12" s="14">
        <v>8.37</v>
      </c>
      <c r="H12" s="14">
        <f ca="1">ROUND(INDIRECT(ADDRESS(ROW()+(0), COLUMN()+(-3), 1))*INDIRECT(ADDRESS(ROW()+(0), COLUMN()+(-1), 1)), 2)</f>
        <v>0.84</v>
      </c>
      <c r="I12" s="14"/>
    </row>
    <row r="13" spans="1:9" ht="13.50" thickBot="1" customHeight="1">
      <c r="A13" s="15"/>
      <c r="B13" s="15"/>
      <c r="C13" s="15"/>
      <c r="D13" s="15"/>
      <c r="E13" s="9" t="s">
        <v>21</v>
      </c>
      <c r="F13" s="9"/>
      <c r="G13" s="9"/>
      <c r="H13" s="17">
        <f ca="1">ROUND(SUM(INDIRECT(ADDRESS(ROW()+(-1), COLUMN()+(0), 1)),INDIRECT(ADDRESS(ROW()+(-2), COLUMN()+(0), 1)),INDIRECT(ADDRESS(ROW()+(-3), COLUMN()+(0), 1))), 2)</f>
        <v>326.17</v>
      </c>
      <c r="I13" s="17"/>
    </row>
    <row r="14" spans="1:9" ht="13.50" thickBot="1" customHeight="1">
      <c r="A14" s="15">
        <v>2</v>
      </c>
      <c r="B14" s="15"/>
      <c r="C14" s="15"/>
      <c r="D14" s="18" t="s">
        <v>22</v>
      </c>
      <c r="E14" s="18"/>
      <c r="F14" s="18"/>
      <c r="G14" s="15"/>
      <c r="H14" s="15"/>
      <c r="I14" s="15"/>
    </row>
    <row r="15" spans="1:9" ht="13.50" thickBot="1" customHeight="1">
      <c r="A15" s="1" t="s">
        <v>23</v>
      </c>
      <c r="B15" s="1"/>
      <c r="C15" s="10" t="s">
        <v>24</v>
      </c>
      <c r="D15" s="1" t="s">
        <v>25</v>
      </c>
      <c r="E15" s="11">
        <v>1.379</v>
      </c>
      <c r="F15" s="11"/>
      <c r="G15" s="12">
        <v>28.92</v>
      </c>
      <c r="H15" s="12">
        <f ca="1">ROUND(INDIRECT(ADDRESS(ROW()+(0), COLUMN()+(-3), 1))*INDIRECT(ADDRESS(ROW()+(0), COLUMN()+(-1), 1)), 2)</f>
        <v>39.88</v>
      </c>
      <c r="I15" s="12"/>
    </row>
    <row r="16" spans="1:9" ht="13.50" thickBot="1" customHeight="1">
      <c r="A16" s="1" t="s">
        <v>26</v>
      </c>
      <c r="B16" s="1"/>
      <c r="C16" s="10" t="s">
        <v>27</v>
      </c>
      <c r="D16" s="1" t="s">
        <v>28</v>
      </c>
      <c r="E16" s="13">
        <v>1.139</v>
      </c>
      <c r="F16" s="13"/>
      <c r="G16" s="14">
        <v>25.48</v>
      </c>
      <c r="H16" s="14">
        <f ca="1">ROUND(INDIRECT(ADDRESS(ROW()+(0), COLUMN()+(-3), 1))*INDIRECT(ADDRESS(ROW()+(0), COLUMN()+(-1), 1)), 2)</f>
        <v>29.02</v>
      </c>
      <c r="I16" s="14"/>
    </row>
    <row r="17" spans="1:9" ht="13.50" thickBot="1" customHeight="1">
      <c r="A17" s="15"/>
      <c r="B17" s="15"/>
      <c r="C17" s="15"/>
      <c r="D17" s="15"/>
      <c r="E17" s="9" t="s">
        <v>29</v>
      </c>
      <c r="F17" s="9"/>
      <c r="G17" s="9"/>
      <c r="H17" s="17">
        <f ca="1">ROUND(SUM(INDIRECT(ADDRESS(ROW()+(-1), COLUMN()+(0), 1)),INDIRECT(ADDRESS(ROW()+(-2), COLUMN()+(0), 1))), 2)</f>
        <v>68.9</v>
      </c>
      <c r="I17" s="17"/>
    </row>
    <row r="18" spans="1:9" ht="13.50" thickBot="1" customHeight="1">
      <c r="A18" s="15">
        <v>3</v>
      </c>
      <c r="B18" s="15"/>
      <c r="C18" s="15"/>
      <c r="D18" s="18" t="s">
        <v>30</v>
      </c>
      <c r="E18" s="18"/>
      <c r="F18" s="18"/>
      <c r="G18" s="15"/>
      <c r="H18" s="15"/>
      <c r="I18" s="15"/>
    </row>
    <row r="19" spans="1:9" ht="13.50" thickBot="1" customHeight="1">
      <c r="A19" s="19"/>
      <c r="B19" s="19"/>
      <c r="C19" s="20" t="s">
        <v>31</v>
      </c>
      <c r="D19" s="19" t="s">
        <v>32</v>
      </c>
      <c r="E19" s="13">
        <v>2</v>
      </c>
      <c r="F19" s="13"/>
      <c r="G19" s="14">
        <f ca="1">ROUND(SUM(INDIRECT(ADDRESS(ROW()+(-2), COLUMN()+(1), 1)),INDIRECT(ADDRESS(ROW()+(-6), COLUMN()+(1), 1))), 2)</f>
        <v>395.07</v>
      </c>
      <c r="H19" s="14">
        <f ca="1">ROUND(INDIRECT(ADDRESS(ROW()+(0), COLUMN()+(-3), 1))*INDIRECT(ADDRESS(ROW()+(0), COLUMN()+(-1), 1))/100, 2)</f>
        <v>7.9</v>
      </c>
      <c r="I19" s="14"/>
    </row>
    <row r="20" spans="1:9" ht="13.50" thickBot="1" customHeight="1">
      <c r="A20" s="8"/>
      <c r="B20" s="8"/>
      <c r="C20" s="8"/>
      <c r="D20" s="8"/>
      <c r="E20" s="21" t="s">
        <v>33</v>
      </c>
      <c r="F20" s="21"/>
      <c r="G20" s="21"/>
      <c r="H20" s="22">
        <f ca="1">ROUND(SUM(INDIRECT(ADDRESS(ROW()+(-1), COLUMN()+(0), 1)),INDIRECT(ADDRESS(ROW()+(-3), COLUMN()+(0), 1)),INDIRECT(ADDRESS(ROW()+(-7), COLUMN()+(0), 1))), 2)</f>
        <v>402.97</v>
      </c>
      <c r="I20" s="22"/>
    </row>
    <row r="23" spans="1:9" ht="13.50" thickBot="1" customHeight="1">
      <c r="A23" s="23" t="s">
        <v>34</v>
      </c>
      <c r="B23" s="23"/>
      <c r="C23" s="23"/>
      <c r="D23" s="23"/>
      <c r="E23" s="23" t="s">
        <v>35</v>
      </c>
      <c r="F23" s="23" t="s">
        <v>36</v>
      </c>
      <c r="G23" s="23"/>
      <c r="H23" s="23"/>
      <c r="I23" s="23" t="s">
        <v>37</v>
      </c>
    </row>
    <row r="24" spans="1:9" ht="13.50" thickBot="1" customHeight="1">
      <c r="A24" s="24" t="s">
        <v>38</v>
      </c>
      <c r="B24" s="24"/>
      <c r="C24" s="24"/>
      <c r="D24" s="24"/>
      <c r="E24" s="25">
        <v>1.4102e+007</v>
      </c>
      <c r="F24" s="25">
        <v>1.4102e+007</v>
      </c>
      <c r="G24" s="25"/>
      <c r="H24" s="25"/>
      <c r="I24" s="25" t="s">
        <v>39</v>
      </c>
    </row>
    <row r="25" spans="1:9" ht="24.00" thickBot="1" customHeight="1">
      <c r="A25" s="26" t="s">
        <v>40</v>
      </c>
      <c r="B25" s="26"/>
      <c r="C25" s="26"/>
      <c r="D25" s="26"/>
      <c r="E25" s="27"/>
      <c r="F25" s="27"/>
      <c r="G25" s="27"/>
      <c r="H25" s="27"/>
      <c r="I25" s="27"/>
    </row>
    <row r="28" spans="1:1" ht="33.75" thickBot="1" customHeight="1">
      <c r="A28" s="1" t="s">
        <v>41</v>
      </c>
      <c r="B28" s="1"/>
      <c r="C28" s="1"/>
      <c r="D28" s="1"/>
      <c r="E28" s="1"/>
      <c r="F28" s="1"/>
      <c r="G28" s="1"/>
      <c r="H28" s="1"/>
      <c r="I28" s="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sheetData>
  <mergeCells count="52">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G13"/>
    <mergeCell ref="H13:I13"/>
    <mergeCell ref="A14:B14"/>
    <mergeCell ref="D14:F14"/>
    <mergeCell ref="H14:I14"/>
    <mergeCell ref="A15:B15"/>
    <mergeCell ref="E15:F15"/>
    <mergeCell ref="H15:I15"/>
    <mergeCell ref="A16:B16"/>
    <mergeCell ref="E16:F16"/>
    <mergeCell ref="H16:I16"/>
    <mergeCell ref="A17:B17"/>
    <mergeCell ref="E17:G17"/>
    <mergeCell ref="H17:I17"/>
    <mergeCell ref="A18:B18"/>
    <mergeCell ref="D18:F18"/>
    <mergeCell ref="H18:I18"/>
    <mergeCell ref="A19:B19"/>
    <mergeCell ref="E19:F19"/>
    <mergeCell ref="H19:I19"/>
    <mergeCell ref="A20:B20"/>
    <mergeCell ref="E20:G20"/>
    <mergeCell ref="H20:I20"/>
    <mergeCell ref="A23:D23"/>
    <mergeCell ref="F23:H23"/>
    <mergeCell ref="A24:D24"/>
    <mergeCell ref="E24:E25"/>
    <mergeCell ref="F24:H25"/>
    <mergeCell ref="I24:I25"/>
    <mergeCell ref="A25:D25"/>
    <mergeCell ref="A28:I28"/>
    <mergeCell ref="A29:I29"/>
    <mergeCell ref="A30:I30"/>
  </mergeCells>
  <pageMargins left="0.147638" right="0.147638" top="0.206693" bottom="0.206693" header="0.0" footer="0.0"/>
  <pageSetup paperSize="9" orientation="portrait"/>
  <rowBreaks count="0" manualBreakCount="0">
    </rowBreaks>
</worksheet>
</file>