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<sst xmlns="http://schemas.openxmlformats.org/spreadsheetml/2006/main" count="65" uniqueCount="65">
  <si>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</si>
  <si>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ITA010</t>
  </si>
  <si>
    <t xml:space="preserve">U</t>
  </si>
  <si>
    <t xml:space="preserve">Ascensor per a persones.</t>
  </si>
  <si>
    <r>
      <rPr>
        <sz val="8.25"/>
        <color rgb="FF000000"/>
        <rFont val="Arial"/>
        <family val="2"/>
      </rPr>
      <t xml:space="preserve">Ascensor elèctric sense quart de màquines de freqüència variable de 1 m/s de velocitat, 4 parades, 450 kg de càrrega nominal, amb capacitat per a 6 persones, nivell bàsic d'acabat en cabina de 1000x1250x2200 mm, maniobra universal simple, portes interiors automàtiques d'acer inoxidable i portes exteriors automàtiques en acer per pintar de 800x2000 mm.</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</si>
  <si>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</si>
  <si>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</si>
  <si>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</si>
  <si>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</si>
  <si>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</si>
  <si>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</si>
  <si>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</si>
  <si>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mt39aec010e</t>
  </si>
  <si>
    <t xml:space="preserve">U</t>
  </si>
  <si>
    <t xml:space="preserve">Cabina amb acabats de qualitat bàsica, de 1000 mm d'amplada, 1250 mm de profunditat i 2200 mm d'altura, amb enllumenat elèctric permanent de 50 lux com a mínim, per ascensor elèctric de passatgers de 450 kg de càrrega nominal, amb capacitat per a 6 persones i 1 m/s de velocitat, inclús porta de cabina corredissa automàtica d'acer per pintar.</t>
  </si>
  <si>
    <t xml:space="preserve">mt39aea010e</t>
  </si>
  <si>
    <t xml:space="preserve">U</t>
  </si>
  <si>
    <t xml:space="preserve">Amortidors de vall i contrapesos per ascensor elèctric de passatgers de 450 kg de càrrega nominal, amb capacitat per a 6 persones i 1 m/s de velocitat.</t>
  </si>
  <si>
    <t xml:space="preserve">mt39aab010a</t>
  </si>
  <si>
    <t xml:space="preserve">U</t>
  </si>
  <si>
    <t xml:space="preserve">Botonera de pis amb acabats de qualitat bàsica, per ascensor de passatgers amb maniobra universal simple.</t>
  </si>
  <si>
    <t xml:space="preserve">mt39aab020a</t>
  </si>
  <si>
    <t xml:space="preserve">U</t>
  </si>
  <si>
    <t xml:space="preserve">Botonera de cabina per ascensor de passatgers amb acabats de qualitat bàsica i maniobra universal simple.</t>
  </si>
  <si>
    <t xml:space="preserve">mt39aeg110c</t>
  </si>
  <si>
    <t xml:space="preserve">U</t>
  </si>
  <si>
    <t xml:space="preserve">Grup tractor per ascensor elèctric de passatgers, sense quart de màquines (freqüència variable), de 450 kg de càrrega nominal, amb capacitat per a 6 persones i 1 m/s de velocitat.</t>
  </si>
  <si>
    <t xml:space="preserve">mt39ael010e</t>
  </si>
  <si>
    <t xml:space="preserve">U</t>
  </si>
  <si>
    <t xml:space="preserve">Limitador de velocitat i paracaigudes per ascensor elèctric de passatgers de 450 kg de càrrega nominal, amb capacitat per a 6 persones i 1 m/s de velocitat.</t>
  </si>
  <si>
    <t xml:space="preserve">mt39aem110c</t>
  </si>
  <si>
    <t xml:space="preserve">U</t>
  </si>
  <si>
    <t xml:space="preserve">Quadre de maniobra, interruptor i diferencials de connexió de servei elèctrica, formant un únic conjunt (pack), per ascensor elèctric de passatgers, sense quart de màquines (freqüència variable), de 450 kg de càrrega nominal, amb capacitat per a 6 persones i 1 m/s de velocitat.</t>
  </si>
  <si>
    <t xml:space="preserve">mt39aap010e</t>
  </si>
  <si>
    <t xml:space="preserve">U</t>
  </si>
  <si>
    <t xml:space="preserve">Porta d'ascensor de passatgers d'accés a pis, amb obertura automàtica, d'acer amb emprimació per pintar, de 800x2000 mm. Envidriament homologat com "Paraflames" 30 minuts (E 30).</t>
  </si>
  <si>
    <t xml:space="preserve">mt39aer110b</t>
  </si>
  <si>
    <t xml:space="preserve">U</t>
  </si>
  <si>
    <t xml:space="preserve">Recorregut de guies i cables de tracció per ascensor elèctric de passatgers sense quart de màquines (freqüència variable), de 450 kg de càrrega nominal, amb capacitat per a 6 persones i 1 m/s de velocitat.</t>
  </si>
  <si>
    <t xml:space="preserve">mt39aes010b</t>
  </si>
  <si>
    <t xml:space="preserve">U</t>
  </si>
  <si>
    <t xml:space="preserve">Selector de parades per ascensor elèctric de passatgers, 1 m/s de velocitat.</t>
  </si>
  <si>
    <t xml:space="preserve">mt39www010</t>
  </si>
  <si>
    <t xml:space="preserve">U</t>
  </si>
  <si>
    <t xml:space="preserve">Làmpada de 40 W, inclús mecanismes de fixació i portalàmpades.</t>
  </si>
  <si>
    <t xml:space="preserve">mt39www011</t>
  </si>
  <si>
    <t xml:space="preserve">U</t>
  </si>
  <si>
    <t xml:space="preserve">Ganxo adossat al sostre, capaç de suportar suspès el mecanisme tractor.</t>
  </si>
  <si>
    <t xml:space="preserve">mt39www030</t>
  </si>
  <si>
    <t xml:space="preserve">U</t>
  </si>
  <si>
    <t xml:space="preserve">Instal·lació de línia telefònica en cabina d'ascensor.</t>
  </si>
  <si>
    <t xml:space="preserve">Subtotal materials:</t>
  </si>
  <si>
    <t xml:space="preserve">Mà d'obra</t>
  </si>
  <si>
    <t xml:space="preserve">mo016</t>
  </si>
  <si>
    <t xml:space="preserve">h</t>
  </si>
  <si>
    <t xml:space="preserve">Oficial 1ª instal·lador d'aparells elevadors.</t>
  </si>
  <si>
    <t xml:space="preserve">mo085</t>
  </si>
  <si>
    <t xml:space="preserve">h</t>
  </si>
  <si>
    <t xml:space="preserve">Ajudant instal·lador d'aparells elevadors.</t>
  </si>
  <si>
    <t xml:space="preserve">Subtotal mà d'obra:</t>
  </si>
  <si>
    <t xml:space="preserve">Costos directes complementaris</t>
  </si>
  <si>
    <t xml:space="preserve">%</t>
  </si>
  <si>
    <t xml:space="preserve">Costos directes complementaris</t>
  </si>
  <si>
    <t xml:space="preserve">Cost de manteniment decennal: 12.159,67€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</si>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</sst>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3250.52</v>
      </c>
      <c r="H10" s="12">
        <f ca="1">ROUND(INDIRECT(ADDRESS(ROW()+(0), COLUMN()+(-2), 1))*INDIRECT(ADDRESS(ROW()+(0), COLUMN()+(-1), 1)), 2)</f>
        <v>3250.52</v>
      </c>
    </row>
    <row r="11" spans="1:8" ht="24.00" thickBot="1" customHeight="1">
      <c r="A11" s="1" t="s">
        <v>15</v>
      </c>
      <c r="B11" s="1"/>
      <c r="C11" s="1"/>
      <c r="D11" s="10" t="s">
        <v>16</v>
      </c>
      <c r="E11" s="1" t="s">
        <v>17</v>
      </c>
      <c r="F11" s="11">
        <v>1</v>
      </c>
      <c r="G11" s="12">
        <v>629.04</v>
      </c>
      <c r="H11" s="12">
        <f ca="1">ROUND(INDIRECT(ADDRESS(ROW()+(0), COLUMN()+(-2), 1))*INDIRECT(ADDRESS(ROW()+(0), COLUMN()+(-1), 1)), 2)</f>
        <v>629.04</v>
      </c>
    </row>
    <row r="12" spans="1:8" ht="24.00" thickBot="1" customHeight="1">
      <c r="A12" s="1" t="s">
        <v>18</v>
      </c>
      <c r="B12" s="1"/>
      <c r="C12" s="1"/>
      <c r="D12" s="10" t="s">
        <v>19</v>
      </c>
      <c r="E12" s="1" t="s">
        <v>20</v>
      </c>
      <c r="F12" s="11">
        <v>4</v>
      </c>
      <c r="G12" s="12">
        <v>13.43</v>
      </c>
      <c r="H12" s="12">
        <f ca="1">ROUND(INDIRECT(ADDRESS(ROW()+(0), COLUMN()+(-2), 1))*INDIRECT(ADDRESS(ROW()+(0), COLUMN()+(-1), 1)), 2)</f>
        <v>53.72</v>
      </c>
    </row>
    <row r="13" spans="1:8" ht="24.00" thickBot="1" customHeight="1">
      <c r="A13" s="1" t="s">
        <v>21</v>
      </c>
      <c r="B13" s="1"/>
      <c r="C13" s="1"/>
      <c r="D13" s="10" t="s">
        <v>22</v>
      </c>
      <c r="E13" s="1" t="s">
        <v>23</v>
      </c>
      <c r="F13" s="11">
        <v>1</v>
      </c>
      <c r="G13" s="12">
        <v>70.68</v>
      </c>
      <c r="H13" s="12">
        <f ca="1">ROUND(INDIRECT(ADDRESS(ROW()+(0), COLUMN()+(-2), 1))*INDIRECT(ADDRESS(ROW()+(0), COLUMN()+(-1), 1)), 2)</f>
        <v>70.68</v>
      </c>
    </row>
    <row r="14" spans="1:8" ht="34.50" thickBot="1" customHeight="1">
      <c r="A14" s="1" t="s">
        <v>24</v>
      </c>
      <c r="B14" s="1"/>
      <c r="C14" s="1"/>
      <c r="D14" s="10" t="s">
        <v>25</v>
      </c>
      <c r="E14" s="1" t="s">
        <v>26</v>
      </c>
      <c r="F14" s="11">
        <v>1</v>
      </c>
      <c r="G14" s="12">
        <v>4134.72</v>
      </c>
      <c r="H14" s="12">
        <f ca="1">ROUND(INDIRECT(ADDRESS(ROW()+(0), COLUMN()+(-2), 1))*INDIRECT(ADDRESS(ROW()+(0), COLUMN()+(-1), 1)), 2)</f>
        <v>4134.72</v>
      </c>
    </row>
    <row r="15" spans="1:8" ht="24.00" thickBot="1" customHeight="1">
      <c r="A15" s="1" t="s">
        <v>27</v>
      </c>
      <c r="B15" s="1"/>
      <c r="C15" s="1"/>
      <c r="D15" s="10" t="s">
        <v>28</v>
      </c>
      <c r="E15" s="1" t="s">
        <v>29</v>
      </c>
      <c r="F15" s="11">
        <v>1</v>
      </c>
      <c r="G15" s="12">
        <v>880.38</v>
      </c>
      <c r="H15" s="12">
        <f ca="1">ROUND(INDIRECT(ADDRESS(ROW()+(0), COLUMN()+(-2), 1))*INDIRECT(ADDRESS(ROW()+(0), COLUMN()+(-1), 1)), 2)</f>
        <v>880.38</v>
      </c>
    </row>
    <row r="16" spans="1:8" ht="45.00" thickBot="1" customHeight="1">
      <c r="A16" s="1" t="s">
        <v>30</v>
      </c>
      <c r="B16" s="1"/>
      <c r="C16" s="1"/>
      <c r="D16" s="10" t="s">
        <v>31</v>
      </c>
      <c r="E16" s="1" t="s">
        <v>32</v>
      </c>
      <c r="F16" s="11">
        <v>1</v>
      </c>
      <c r="G16" s="12">
        <v>1821.75</v>
      </c>
      <c r="H16" s="12">
        <f ca="1">ROUND(INDIRECT(ADDRESS(ROW()+(0), COLUMN()+(-2), 1))*INDIRECT(ADDRESS(ROW()+(0), COLUMN()+(-1), 1)), 2)</f>
        <v>1821.75</v>
      </c>
    </row>
    <row r="17" spans="1:8" ht="34.50" thickBot="1" customHeight="1">
      <c r="A17" s="1" t="s">
        <v>33</v>
      </c>
      <c r="B17" s="1"/>
      <c r="C17" s="1"/>
      <c r="D17" s="10" t="s">
        <v>34</v>
      </c>
      <c r="E17" s="1" t="s">
        <v>35</v>
      </c>
      <c r="F17" s="11">
        <v>4</v>
      </c>
      <c r="G17" s="12">
        <v>323.95</v>
      </c>
      <c r="H17" s="12">
        <f ca="1">ROUND(INDIRECT(ADDRESS(ROW()+(0), COLUMN()+(-2), 1))*INDIRECT(ADDRESS(ROW()+(0), COLUMN()+(-1), 1)), 2)</f>
        <v>1295.8</v>
      </c>
    </row>
    <row r="18" spans="1:8" ht="34.50" thickBot="1" customHeight="1">
      <c r="A18" s="1" t="s">
        <v>36</v>
      </c>
      <c r="B18" s="1"/>
      <c r="C18" s="1"/>
      <c r="D18" s="10" t="s">
        <v>37</v>
      </c>
      <c r="E18" s="1" t="s">
        <v>38</v>
      </c>
      <c r="F18" s="11">
        <v>1</v>
      </c>
      <c r="G18" s="12">
        <v>2127.09</v>
      </c>
      <c r="H18" s="12">
        <f ca="1">ROUND(INDIRECT(ADDRESS(ROW()+(0), COLUMN()+(-2), 1))*INDIRECT(ADDRESS(ROW()+(0), COLUMN()+(-1), 1)), 2)</f>
        <v>2127.09</v>
      </c>
    </row>
    <row r="19" spans="1:8" ht="13.50" thickBot="1" customHeight="1">
      <c r="A19" s="1" t="s">
        <v>39</v>
      </c>
      <c r="B19" s="1"/>
      <c r="C19" s="1"/>
      <c r="D19" s="10" t="s">
        <v>40</v>
      </c>
      <c r="E19" s="1" t="s">
        <v>41</v>
      </c>
      <c r="F19" s="11">
        <v>4</v>
      </c>
      <c r="G19" s="12">
        <v>63.61</v>
      </c>
      <c r="H19" s="12">
        <f ca="1">ROUND(INDIRECT(ADDRESS(ROW()+(0), COLUMN()+(-2), 1))*INDIRECT(ADDRESS(ROW()+(0), COLUMN()+(-1), 1)), 2)</f>
        <v>254.44</v>
      </c>
    </row>
    <row r="20" spans="1:8" ht="13.50" thickBot="1" customHeight="1">
      <c r="A20" s="1" t="s">
        <v>42</v>
      </c>
      <c r="B20" s="1"/>
      <c r="C20" s="1"/>
      <c r="D20" s="10" t="s">
        <v>43</v>
      </c>
      <c r="E20" s="1" t="s">
        <v>44</v>
      </c>
      <c r="F20" s="11">
        <v>4</v>
      </c>
      <c r="G20" s="12">
        <v>4.14</v>
      </c>
      <c r="H20" s="12">
        <f ca="1">ROUND(INDIRECT(ADDRESS(ROW()+(0), COLUMN()+(-2), 1))*INDIRECT(ADDRESS(ROW()+(0), COLUMN()+(-1), 1)), 2)</f>
        <v>16.56</v>
      </c>
    </row>
    <row r="21" spans="1:8" ht="13.50" thickBot="1" customHeight="1">
      <c r="A21" s="1" t="s">
        <v>45</v>
      </c>
      <c r="B21" s="1"/>
      <c r="C21" s="1"/>
      <c r="D21" s="10" t="s">
        <v>46</v>
      </c>
      <c r="E21" s="1" t="s">
        <v>47</v>
      </c>
      <c r="F21" s="11">
        <v>1</v>
      </c>
      <c r="G21" s="12">
        <v>41.44</v>
      </c>
      <c r="H21" s="12">
        <f ca="1">ROUND(INDIRECT(ADDRESS(ROW()+(0), COLUMN()+(-2), 1))*INDIRECT(ADDRESS(ROW()+(0), COLUMN()+(-1), 1)), 2)</f>
        <v>41.44</v>
      </c>
    </row>
    <row r="22" spans="1:8" ht="13.50" thickBot="1" customHeight="1">
      <c r="A22" s="1" t="s">
        <v>48</v>
      </c>
      <c r="B22" s="1"/>
      <c r="C22" s="1"/>
      <c r="D22" s="10" t="s">
        <v>49</v>
      </c>
      <c r="E22" s="1" t="s">
        <v>50</v>
      </c>
      <c r="F22" s="13">
        <v>1</v>
      </c>
      <c r="G22" s="14">
        <v>124.05</v>
      </c>
      <c r="H22" s="14">
        <f ca="1">ROUND(INDIRECT(ADDRESS(ROW()+(0), COLUMN()+(-2), 1))*INDIRECT(ADDRESS(ROW()+(0), COLUMN()+(-1), 1)), 2)</f>
        <v>124.05</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14700.2</v>
      </c>
    </row>
    <row r="24" spans="1:8" ht="13.50" thickBot="1" customHeight="1">
      <c r="A24" s="15">
        <v>2</v>
      </c>
      <c r="B24" s="15"/>
      <c r="C24" s="15"/>
      <c r="D24" s="15"/>
      <c r="E24" s="18" t="s">
        <v>52</v>
      </c>
      <c r="F24" s="18"/>
      <c r="G24" s="15"/>
      <c r="H24" s="15"/>
    </row>
    <row r="25" spans="1:8" ht="13.50" thickBot="1" customHeight="1">
      <c r="A25" s="1" t="s">
        <v>53</v>
      </c>
      <c r="B25" s="1"/>
      <c r="C25" s="1"/>
      <c r="D25" s="10" t="s">
        <v>54</v>
      </c>
      <c r="E25" s="1" t="s">
        <v>55</v>
      </c>
      <c r="F25" s="11">
        <v>71.932</v>
      </c>
      <c r="G25" s="12">
        <v>29.34</v>
      </c>
      <c r="H25" s="12">
        <f ca="1">ROUND(INDIRECT(ADDRESS(ROW()+(0), COLUMN()+(-2), 1))*INDIRECT(ADDRESS(ROW()+(0), COLUMN()+(-1), 1)), 2)</f>
        <v>2110.48</v>
      </c>
    </row>
    <row r="26" spans="1:8" ht="13.50" thickBot="1" customHeight="1">
      <c r="A26" s="1" t="s">
        <v>56</v>
      </c>
      <c r="B26" s="1"/>
      <c r="C26" s="1"/>
      <c r="D26" s="10" t="s">
        <v>57</v>
      </c>
      <c r="E26" s="1" t="s">
        <v>58</v>
      </c>
      <c r="F26" s="13">
        <v>71.932</v>
      </c>
      <c r="G26" s="14">
        <v>25.25</v>
      </c>
      <c r="H26" s="14">
        <f ca="1">ROUND(INDIRECT(ADDRESS(ROW()+(0), COLUMN()+(-2), 1))*INDIRECT(ADDRESS(ROW()+(0), COLUMN()+(-1), 1)), 2)</f>
        <v>1816.28</v>
      </c>
    </row>
    <row r="27" spans="1:8" ht="13.50" thickBot="1" customHeight="1">
      <c r="A27" s="15"/>
      <c r="B27" s="15"/>
      <c r="C27" s="15"/>
      <c r="D27" s="15"/>
      <c r="E27" s="15"/>
      <c r="F27" s="9" t="s">
        <v>59</v>
      </c>
      <c r="G27" s="9"/>
      <c r="H27" s="17">
        <f ca="1">ROUND(SUM(INDIRECT(ADDRESS(ROW()+(-1), COLUMN()+(0), 1)),INDIRECT(ADDRESS(ROW()+(-2), COLUMN()+(0), 1))), 2)</f>
        <v>3926.76</v>
      </c>
    </row>
    <row r="28" spans="1:8" ht="13.50" thickBot="1" customHeight="1">
      <c r="A28" s="15">
        <v>3</v>
      </c>
      <c r="B28" s="15"/>
      <c r="C28" s="15"/>
      <c r="D28" s="15"/>
      <c r="E28" s="18" t="s">
        <v>60</v>
      </c>
      <c r="F28" s="18"/>
      <c r="G28" s="15"/>
      <c r="H28" s="15"/>
    </row>
    <row r="29" spans="1:8" ht="13.50" thickBot="1" customHeight="1">
      <c r="A29" s="19"/>
      <c r="B29" s="19"/>
      <c r="C29" s="19"/>
      <c r="D29" s="20" t="s">
        <v>61</v>
      </c>
      <c r="E29" s="19" t="s">
        <v>62</v>
      </c>
      <c r="F29" s="13">
        <v>2</v>
      </c>
      <c r="G29" s="14">
        <f ca="1">ROUND(SUM(INDIRECT(ADDRESS(ROW()+(-2), COLUMN()+(1), 1)),INDIRECT(ADDRESS(ROW()+(-6), COLUMN()+(1), 1))), 2)</f>
        <v>18627</v>
      </c>
      <c r="H29" s="14">
        <f ca="1">ROUND(INDIRECT(ADDRESS(ROW()+(0), COLUMN()+(-2), 1))*INDIRECT(ADDRESS(ROW()+(0), COLUMN()+(-1), 1))/100, 2)</f>
        <v>372.54</v>
      </c>
    </row>
    <row r="30" spans="1:8" ht="13.50" thickBot="1" customHeight="1">
      <c r="A30" s="21" t="s">
        <v>63</v>
      </c>
      <c r="B30" s="21"/>
      <c r="C30" s="21"/>
      <c r="D30" s="22"/>
      <c r="E30" s="23"/>
      <c r="F30" s="24" t="s">
        <v>64</v>
      </c>
      <c r="G30" s="25"/>
      <c r="H30" s="26">
        <f ca="1">ROUND(SUM(INDIRECT(ADDRESS(ROW()+(-1), COLUMN()+(0), 1)),INDIRECT(ADDRESS(ROW()+(-3), COLUMN()+(0), 1)),INDIRECT(ADDRESS(ROW()+(-7), COLUMN()+(0), 1))), 2)</f>
        <v>18999.5</v>
      </c>
    </row>
  </sheetData>
  <mergeCells count="3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F23:G23"/>
    <mergeCell ref="A24:C24"/>
    <mergeCell ref="E24:F24"/>
    <mergeCell ref="A25:C25"/>
    <mergeCell ref="A26:C26"/>
    <mergeCell ref="A27:C27"/>
    <mergeCell ref="F27:G27"/>
    <mergeCell ref="A28:C28"/>
    <mergeCell ref="E28:F28"/>
    <mergeCell ref="A29:C29"/>
    <mergeCell ref="A30:E30"/>
    <mergeCell ref="F30:G30"/>
  </mergeCells>
  <pageMargins left="0.147638" right="0.147638" top="0.206693" bottom="0.206693" header="0.0" footer="0.0"/>
  <pageSetup paperSize="9" orientation="portrait"/>
  <rowBreaks count="0" manualBreakCount="0">
    </rowBreaks>
</worksheet>
</file>