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<sst xmlns="http://schemas.openxmlformats.org/spreadsheetml/2006/main" count="43" uniqueCount="43">
  <si>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</si>
  <si>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IFD070</t>
  </si>
  <si>
    <t xml:space="preserve">U</t>
  </si>
  <si>
    <t xml:space="preserve">Cisterna prefabricada d'aigua potable, per soterrar.</t>
  </si>
  <si>
    <r>
      <rPr>
        <sz val="8.25"/>
        <color rgb="FF000000"/>
        <rFont val="Arial"/>
        <family val="2"/>
      </rPr>
      <t xml:space="preserve">Cisterna vertical de polièster reforçat amb fibra de vidre, de 1000 l, d'aigua potable, per soterrar, amb vàlvula de tall de comporta de 1" DN 25 mm i vàlvula de flotador, per a l'entrada i vàlvula de tall de comporta de 1" DN 25 mm per a la sortida.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</si>
  <si>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</si>
  <si>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</si>
  <si>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</si>
  <si>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</si>
  <si>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</si>
  <si>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</si>
  <si>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</si>
  <si>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mt37svc010f</t>
  </si>
  <si>
    <t xml:space="preserve">U</t>
  </si>
  <si>
    <t xml:space="preserve">Vàlvula de comporta de llautó fosa, per roscar, de 1".</t>
  </si>
  <si>
    <t xml:space="preserve">mt37vfl010c</t>
  </si>
  <si>
    <t xml:space="preserve">U</t>
  </si>
  <si>
    <t xml:space="preserve">Vàlvula de flotador de 1" de diàmetre, per a una pressió màxima de 6 bar, amb cos de llautó, boia esfèrica roscada de llautó i obturador de goma.</t>
  </si>
  <si>
    <t xml:space="preserve">mt37dps050b</t>
  </si>
  <si>
    <t xml:space="preserve">U</t>
  </si>
  <si>
    <t xml:space="preserve">Cisterna vertical de polièster reforçat amb fibra de vidre, de 1000 l, amb boca d'accés de 300 mm de diàmetre, airejador i sobreeixidor, per soterrar.</t>
  </si>
  <si>
    <t xml:space="preserve">mt37www010</t>
  </si>
  <si>
    <t xml:space="preserve">U</t>
  </si>
  <si>
    <t xml:space="preserve">Material auxiliar per a instal·lacions de lampisteria.</t>
  </si>
  <si>
    <t xml:space="preserve">Subtotal materials:</t>
  </si>
  <si>
    <t xml:space="preserve">Equip i maquinària</t>
  </si>
  <si>
    <t xml:space="preserve">mq04cag010a</t>
  </si>
  <si>
    <t xml:space="preserve">h</t>
  </si>
  <si>
    <t xml:space="preserve">Camió amb grua de fins a 6 t.</t>
  </si>
  <si>
    <t xml:space="preserve">Subtotal equip i maquinària: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</si>
  <si>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</si>
  <si>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</si>
  <si>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</si>
  <si>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</si>
  <si>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</si>
  <si>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</si>
  <si>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</si>
  <si>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</si>
  <si>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</si>
  <si>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</si>
  <si>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</si>
  <si>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129,93€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</si>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</sst>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36" customWidth="1"/>
    <col min="4" max="4" width="6.63" customWidth="1"/>
    <col min="5" max="5" width="71.23" customWidth="1"/>
    <col min="6" max="6" width="14.45" customWidth="1"/>
    <col min="7" max="7" width="12.7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9.14</v>
      </c>
      <c r="H10" s="12">
        <f ca="1">ROUND(INDIRECT(ADDRESS(ROW()+(0), COLUMN()+(-2), 1))*INDIRECT(ADDRESS(ROW()+(0), COLUMN()+(-1), 1)), 2)</f>
        <v>18.28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67.95</v>
      </c>
      <c r="H11" s="12">
        <f ca="1">ROUND(INDIRECT(ADDRESS(ROW()+(0), COLUMN()+(-2), 1))*INDIRECT(ADDRESS(ROW()+(0), COLUMN()+(-1), 1)), 2)</f>
        <v>67.95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937.55</v>
      </c>
      <c r="H12" s="12">
        <f ca="1">ROUND(INDIRECT(ADDRESS(ROW()+(0), COLUMN()+(-2), 1))*INDIRECT(ADDRESS(ROW()+(0), COLUMN()+(-1), 1)), 2)</f>
        <v>937.55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1</v>
      </c>
      <c r="G13" s="14">
        <v>1.4</v>
      </c>
      <c r="H13" s="14">
        <f ca="1">ROUND(INDIRECT(ADDRESS(ROW()+(0), COLUMN()+(-2), 1))*INDIRECT(ADDRESS(ROW()+(0), COLUMN()+(-1), 1)), 2)</f>
        <v>1.4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1025.18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0.2</v>
      </c>
      <c r="G16" s="14">
        <v>55.38</v>
      </c>
      <c r="H16" s="14">
        <f ca="1">ROUND(INDIRECT(ADDRESS(ROW()+(0), COLUMN()+(-2), 1))*INDIRECT(ADDRESS(ROW()+(0), COLUMN()+(-1), 1)), 2)</f>
        <v>11.08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11.08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1">
        <v>2.23</v>
      </c>
      <c r="G19" s="12">
        <v>29.34</v>
      </c>
      <c r="H19" s="12">
        <f ca="1">ROUND(INDIRECT(ADDRESS(ROW()+(0), COLUMN()+(-2), 1))*INDIRECT(ADDRESS(ROW()+(0), COLUMN()+(-1), 1)), 2)</f>
        <v>65.43</v>
      </c>
    </row>
    <row r="20" spans="1:8" ht="13.50" thickBot="1" customHeight="1">
      <c r="A20" s="1" t="s">
        <v>34</v>
      </c>
      <c r="B20" s="1"/>
      <c r="C20" s="1"/>
      <c r="D20" s="10" t="s">
        <v>35</v>
      </c>
      <c r="E20" s="1" t="s">
        <v>36</v>
      </c>
      <c r="F20" s="13">
        <v>2.23</v>
      </c>
      <c r="G20" s="14">
        <v>25.25</v>
      </c>
      <c r="H20" s="14">
        <f ca="1">ROUND(INDIRECT(ADDRESS(ROW()+(0), COLUMN()+(-2), 1))*INDIRECT(ADDRESS(ROW()+(0), COLUMN()+(-1), 1)), 2)</f>
        <v>56.31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2)</f>
        <v>121.74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39</v>
      </c>
      <c r="E23" s="19" t="s">
        <v>40</v>
      </c>
      <c r="F23" s="13">
        <v>2</v>
      </c>
      <c r="G23" s="14">
        <f ca="1">ROUND(SUM(INDIRECT(ADDRESS(ROW()+(-2), COLUMN()+(1), 1)),INDIRECT(ADDRESS(ROW()+(-6), COLUMN()+(1), 1)),INDIRECT(ADDRESS(ROW()+(-9), COLUMN()+(1), 1))), 2)</f>
        <v>1158</v>
      </c>
      <c r="H23" s="14">
        <f ca="1">ROUND(INDIRECT(ADDRESS(ROW()+(0), COLUMN()+(-2), 1))*INDIRECT(ADDRESS(ROW()+(0), COLUMN()+(-1), 1))/100, 2)</f>
        <v>23.16</v>
      </c>
    </row>
    <row r="24" spans="1:8" ht="13.50" thickBot="1" customHeight="1">
      <c r="A24" s="21" t="s">
        <v>41</v>
      </c>
      <c r="B24" s="21"/>
      <c r="C24" s="21"/>
      <c r="D24" s="22"/>
      <c r="E24" s="23"/>
      <c r="F24" s="24" t="s">
        <v>42</v>
      </c>
      <c r="G24" s="25"/>
      <c r="H24" s="26">
        <f ca="1">ROUND(SUM(INDIRECT(ADDRESS(ROW()+(-1), COLUMN()+(0), 1)),INDIRECT(ADDRESS(ROW()+(-3), COLUMN()+(0), 1)),INDIRECT(ADDRESS(ROW()+(-7), COLUMN()+(0), 1)),INDIRECT(ADDRESS(ROW()+(-10), COLUMN()+(0), 1))), 2)</f>
        <v>1181.16</v>
      </c>
    </row>
  </sheetData>
  <mergeCells count="28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