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<sst xmlns="http://schemas.openxmlformats.org/spreadsheetml/2006/main" count="62" uniqueCount="62">
  <si>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</si>
  <si>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ICC127</t>
  </si>
  <si>
    <t xml:space="preserve">U</t>
  </si>
  <si>
    <t xml:space="preserve">Conjunt de calderes a gasoil, de baixa temperatura, de peu, de ferro colat.</t>
  </si>
  <si>
    <r>
      <rPr>
        <sz val="8.25"/>
        <color rgb="FF000000"/>
        <rFont val="Arial"/>
        <family val="2"/>
      </rPr>
      <t xml:space="preserve">Conjunt de set calderes en cascada, sent la primera una caldera de peu, de baixa temperatura, amb cos de foneria de ferro GL 180M, 3 passos de fums envoltant completament la llar enterament refrigerat per aigua, fort aïllament tèrmic, porta frontal amb possibilitat de gir a esquerra o a dreta, per a cremador pressuritzat de gasoil o gas, potència útil de 40 a 52 kW, pes 227 kg, dimensions 787x600x1111 mm, de 4 elements ensamblats, amb quadre de regulació per a la regulació de la caldera en funció de la temperatura exterior o per a la regulació de la caldera de tipus mestre en instal·lacions amb diverses calderes, amb control per a garantir les condicions de treball de l'equip, sonda de temperatura exterior, i sonda de temperatura per a regulació de la temperatura d'impulsió o retorn de l'aigua, i cadascuna de les altres una caldera de peu, de baixa temperatura, amb cos de foneria de ferro GL 180M, 3 passos de fums envoltant completament la llar enterament refrigerat per aigua, fort aïllament tèrmic, porta frontal amb possibilitat de gir a esquerra o a dreta, per a cremador pressuritzat de gasoil o gas, potència útil de 40 a 52 kW, pes 227 kg, dimensions 787x600x1111 mm, de 4 elements ensamblats, amb quadre de regulació per a la regulació de la caldera de tipus esclau en instal·lacions amb diverses calderes, mòdul estratègic per a l'administració d'un màxim de 4 calderes en cascada. Inclús vàlvula de seguretat, purgadors, piròstat i desguàs a bonera pel buidatge de la caldera i el drenatge de la vàlvula de seguretat, sense incloure el conducte per a evacuació dels productes de la combustió. Totalment muntat, connexionat i posat en marxa per l'empresa instal·ladora per a la comprovació del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</si>
  <si>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</si>
  <si>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</si>
  <si>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</si>
  <si>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</si>
  <si>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</si>
  <si>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</si>
  <si>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</si>
  <si>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mt38cbu045ad</t>
  </si>
  <si>
    <t xml:space="preserve">U</t>
  </si>
  <si>
    <t xml:space="preserve">Caldera de peu, de baixa temperatura, amb cos de foneria de ferro GL 180M, 3 passos de fums envoltant completament la llar enterament refrigerat per aigua, fort aïllament tèrmic, porta frontal amb possibilitat de gir a esquerra o a dreta, per a cremador pressuritzat de gasoil o gas, potència útil de 40 a 52 kW, pes 227 kg, dimensions 787x600x1111 mm, de 4 elements ensamblats, amb quadre de regulació per a la regulació de la caldera en funció de la temperatura exterior o per a la regulació de la caldera de tipus mestre en instal·lacions amb diverses calderes, amb control per a garantir les condicions de treball de l'equip, sonda de temperatura exterior, i sonda de temperatura per a regulació de la temperatura d'impulsió o retorn de l'aigua.</t>
  </si>
  <si>
    <t xml:space="preserve">mt38cbu045ac</t>
  </si>
  <si>
    <t xml:space="preserve">U</t>
  </si>
  <si>
    <t xml:space="preserve">Caldera de peu, de baixa temperatura, amb cos de foneria de ferro GL 180M, 3 passos de fums envoltant completament la llar enterament refrigerat per aigua, fort aïllament tèrmic, porta frontal amb possibilitat de gir a esquerra o a dreta, per a cremador pressuritzat de gasoil o gas, potència útil de 40 a 52 kW, pes 227 kg, dimensions 787x600x1111 mm, de 4 elements ensamblats, amb quadre de regulació per a la regulació de la caldera de tipus esclau en instal·lacions amb diverses calderes.</t>
  </si>
  <si>
    <t xml:space="preserve">mt38ccg100a</t>
  </si>
  <si>
    <t xml:space="preserve">U</t>
  </si>
  <si>
    <t xml:space="preserve">Cremador pressuritzat modulant per a gasoil, de potència màxima 120 kW, amb encesa electrònica.</t>
  </si>
  <si>
    <t xml:space="preserve">mt38cbu702a</t>
  </si>
  <si>
    <t xml:space="preserve">U</t>
  </si>
  <si>
    <t xml:space="preserve">Mòdul estratègic per a l'administració d'un màxim de 4 calderes en cascada.</t>
  </si>
  <si>
    <t xml:space="preserve">mt37svs010a</t>
  </si>
  <si>
    <t xml:space="preserve">U</t>
  </si>
  <si>
    <t xml:space="preserve">Vàlvula de seguretat, de llautó, amb rosca de 1/2" de diàmetre, tarada a 3 bar de pressió.</t>
  </si>
  <si>
    <t xml:space="preserve">mt37sgl020d</t>
  </si>
  <si>
    <t xml:space="preserve">U</t>
  </si>
  <si>
    <t xml:space="preserve">Purgador automàtic d'aire amb boia i rosca de 1/2" de diàmetre, cos i tapa de llautó, per a una pressió màxima de treball de 10 bar i una temperatura màxima de 110°C.</t>
  </si>
  <si>
    <t xml:space="preserve">mt38www050</t>
  </si>
  <si>
    <t xml:space="preserve">U</t>
  </si>
  <si>
    <t xml:space="preserve">Desguàs a bonera, per al drenatge de la vàlvula de seguretat, compost per 1 m de tub d'acer negre de 1/2" i embut desguàs, inclús accessoris i peces especials.</t>
  </si>
  <si>
    <t xml:space="preserve">mt35aia010a</t>
  </si>
  <si>
    <t xml:space="preserve">m</t>
  </si>
  <si>
    <t xml:space="preserve">Tub corbable de PVC, corrugat, de color negre, de 16 mm de diàmetre nominal, per a canalització encastada en obra de fàbrica (parets i sostres). Resistència a la compressió 320 N, resistència a l'impacte 1 joule, temperatura de treball -5°C fins 60°C, amb grau de protecció IP545 segons UNE 20324, no propagador de la flama. Segons UNE-EN 61386-1 i UNE-EN 61386-22.</t>
  </si>
  <si>
    <t xml:space="preserve">mt35cun020a</t>
  </si>
  <si>
    <t xml:space="preserve">m</t>
  </si>
  <si>
    <t xml:space="preserve">Cable unipolar H07Z1-K (AS), sent la seva tensió assignada de 450/750 V, reacció al foc classe Cca-s1a,d1,a1 segons UNE-EN 50575, amb conductor multifilar de coure classe 5 (-K) de 1,5 mm² de secció, amb aïllament de compost termoplàstic a força de poliolefina lliure de halògens amb baixa emissió de fums i gasos corrosius (Z1). Segons UNE 211025.</t>
  </si>
  <si>
    <t xml:space="preserve">mt38ccg011a</t>
  </si>
  <si>
    <t xml:space="preserve">U</t>
  </si>
  <si>
    <t xml:space="preserve">Posada en marxa del cremador per a gasoil.</t>
  </si>
  <si>
    <t xml:space="preserve">mt38www010</t>
  </si>
  <si>
    <t xml:space="preserve">U</t>
  </si>
  <si>
    <t xml:space="preserve">Material auxiliar per instal·lacions de calefacció.</t>
  </si>
  <si>
    <t xml:space="preserve">mt37www010</t>
  </si>
  <si>
    <t xml:space="preserve">U</t>
  </si>
  <si>
    <t xml:space="preserve">Material auxiliar per a instal·lacions de lampisteria.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</si>
  <si>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</si>
  <si>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</si>
  <si>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</si>
  <si>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</si>
  <si>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</si>
  <si>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</si>
  <si>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</si>
  <si>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</si>
  <si>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</si>
  <si>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</si>
  <si>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</si>
  <si>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</si>
  <si>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32.566,31€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</si>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</sst>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0.85" customWidth="1"/>
    <col min="4" max="4" width="6.63" customWidth="1"/>
    <col min="5" max="5" width="71.91" customWidth="1"/>
    <col min="6" max="6" width="12.07" customWidth="1"/>
    <col min="7" max="7" width="11.90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39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3534.98</v>
      </c>
      <c r="H10" s="12">
        <f ca="1">ROUND(INDIRECT(ADDRESS(ROW()+(0), COLUMN()+(-2), 1))*INDIRECT(ADDRESS(ROW()+(0), COLUMN()+(-1), 1)), 2)</f>
        <v>3534.98</v>
      </c>
    </row>
    <row r="11" spans="1:8" ht="76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</v>
      </c>
      <c r="G11" s="12">
        <v>3159.98</v>
      </c>
      <c r="H11" s="12">
        <f ca="1">ROUND(INDIRECT(ADDRESS(ROW()+(0), COLUMN()+(-2), 1))*INDIRECT(ADDRESS(ROW()+(0), COLUMN()+(-1), 1)), 2)</f>
        <v>18959.9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7</v>
      </c>
      <c r="G12" s="12">
        <v>790</v>
      </c>
      <c r="H12" s="12">
        <f ca="1">ROUND(INDIRECT(ADDRESS(ROW()+(0), COLUMN()+(-2), 1))*INDIRECT(ADDRESS(ROW()+(0), COLUMN()+(-1), 1)), 2)</f>
        <v>5530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2</v>
      </c>
      <c r="G13" s="12">
        <v>256.43</v>
      </c>
      <c r="H13" s="12">
        <f ca="1">ROUND(INDIRECT(ADDRESS(ROW()+(0), COLUMN()+(-2), 1))*INDIRECT(ADDRESS(ROW()+(0), COLUMN()+(-1), 1)), 2)</f>
        <v>512.86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4.42</v>
      </c>
      <c r="H14" s="12">
        <f ca="1">ROUND(INDIRECT(ADDRESS(ROW()+(0), COLUMN()+(-2), 1))*INDIRECT(ADDRESS(ROW()+(0), COLUMN()+(-1), 1)), 2)</f>
        <v>4.42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8.75</v>
      </c>
      <c r="H15" s="12">
        <f ca="1">ROUND(INDIRECT(ADDRESS(ROW()+(0), COLUMN()+(-2), 1))*INDIRECT(ADDRESS(ROW()+(0), COLUMN()+(-1), 1)), 2)</f>
        <v>17.5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1</v>
      </c>
      <c r="G16" s="12">
        <v>15</v>
      </c>
      <c r="H16" s="12">
        <f ca="1">ROUND(INDIRECT(ADDRESS(ROW()+(0), COLUMN()+(-2), 1))*INDIRECT(ADDRESS(ROW()+(0), COLUMN()+(-1), 1)), 2)</f>
        <v>15</v>
      </c>
    </row>
    <row r="17" spans="1:8" ht="55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10</v>
      </c>
      <c r="G17" s="12">
        <v>0.37</v>
      </c>
      <c r="H17" s="12">
        <f ca="1">ROUND(INDIRECT(ADDRESS(ROW()+(0), COLUMN()+(-2), 1))*INDIRECT(ADDRESS(ROW()+(0), COLUMN()+(-1), 1)), 2)</f>
        <v>3.7</v>
      </c>
    </row>
    <row r="18" spans="1:8" ht="55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20</v>
      </c>
      <c r="G18" s="12">
        <v>0.41</v>
      </c>
      <c r="H18" s="12">
        <f ca="1">ROUND(INDIRECT(ADDRESS(ROW()+(0), COLUMN()+(-2), 1))*INDIRECT(ADDRESS(ROW()+(0), COLUMN()+(-1), 1)), 2)</f>
        <v>8.2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1</v>
      </c>
      <c r="G19" s="12">
        <v>150</v>
      </c>
      <c r="H19" s="12">
        <f ca="1">ROUND(INDIRECT(ADDRESS(ROW()+(0), COLUMN()+(-2), 1))*INDIRECT(ADDRESS(ROW()+(0), COLUMN()+(-1), 1)), 2)</f>
        <v>150</v>
      </c>
    </row>
    <row r="20" spans="1:8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1</v>
      </c>
      <c r="G20" s="12">
        <v>1.68</v>
      </c>
      <c r="H20" s="12">
        <f ca="1">ROUND(INDIRECT(ADDRESS(ROW()+(0), COLUMN()+(-2), 1))*INDIRECT(ADDRESS(ROW()+(0), COLUMN()+(-1), 1)), 2)</f>
        <v>1.68</v>
      </c>
    </row>
    <row r="21" spans="1:8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3">
        <v>1</v>
      </c>
      <c r="G21" s="14">
        <v>1.4</v>
      </c>
      <c r="H21" s="14">
        <f ca="1">ROUND(INDIRECT(ADDRESS(ROW()+(0), COLUMN()+(-2), 1))*INDIRECT(ADDRESS(ROW()+(0), COLUMN()+(-1), 1)), 2)</f>
        <v>1.4</v>
      </c>
    </row>
    <row r="22" spans="1:8" ht="13.50" thickBot="1" customHeight="1">
      <c r="A22" s="15"/>
      <c r="B22" s="15"/>
      <c r="C22" s="15"/>
      <c r="D22" s="15"/>
      <c r="E22" s="15"/>
      <c r="F22" s="9" t="s">
        <v>48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28739.6</v>
      </c>
    </row>
    <row r="23" spans="1:8" ht="13.50" thickBot="1" customHeight="1">
      <c r="A23" s="15">
        <v>2</v>
      </c>
      <c r="B23" s="15"/>
      <c r="C23" s="15"/>
      <c r="D23" s="15"/>
      <c r="E23" s="18" t="s">
        <v>49</v>
      </c>
      <c r="F23" s="18"/>
      <c r="G23" s="15"/>
      <c r="H23" s="15"/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5.232</v>
      </c>
      <c r="G24" s="12">
        <v>29.34</v>
      </c>
      <c r="H24" s="12">
        <f ca="1">ROUND(INDIRECT(ADDRESS(ROW()+(0), COLUMN()+(-2), 1))*INDIRECT(ADDRESS(ROW()+(0), COLUMN()+(-1), 1)), 2)</f>
        <v>153.51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3">
        <v>5.232</v>
      </c>
      <c r="G25" s="14">
        <v>25.25</v>
      </c>
      <c r="H25" s="14">
        <f ca="1">ROUND(INDIRECT(ADDRESS(ROW()+(0), COLUMN()+(-2), 1))*INDIRECT(ADDRESS(ROW()+(0), COLUMN()+(-1), 1)), 2)</f>
        <v>132.11</v>
      </c>
    </row>
    <row r="26" spans="1:8" ht="13.50" thickBot="1" customHeight="1">
      <c r="A26" s="15"/>
      <c r="B26" s="15"/>
      <c r="C26" s="15"/>
      <c r="D26" s="15"/>
      <c r="E26" s="15"/>
      <c r="F26" s="9" t="s">
        <v>56</v>
      </c>
      <c r="G26" s="9"/>
      <c r="H26" s="17">
        <f ca="1">ROUND(SUM(INDIRECT(ADDRESS(ROW()+(-1), COLUMN()+(0), 1)),INDIRECT(ADDRESS(ROW()+(-2), COLUMN()+(0), 1))), 2)</f>
        <v>285.62</v>
      </c>
    </row>
    <row r="27" spans="1:8" ht="13.50" thickBot="1" customHeight="1">
      <c r="A27" s="15">
        <v>3</v>
      </c>
      <c r="B27" s="15"/>
      <c r="C27" s="15"/>
      <c r="D27" s="15"/>
      <c r="E27" s="18" t="s">
        <v>57</v>
      </c>
      <c r="F27" s="18"/>
      <c r="G27" s="15"/>
      <c r="H27" s="15"/>
    </row>
    <row r="28" spans="1:8" ht="13.50" thickBot="1" customHeight="1">
      <c r="A28" s="19"/>
      <c r="B28" s="19"/>
      <c r="C28" s="19"/>
      <c r="D28" s="20" t="s">
        <v>58</v>
      </c>
      <c r="E28" s="19" t="s">
        <v>59</v>
      </c>
      <c r="F28" s="13">
        <v>2</v>
      </c>
      <c r="G28" s="14">
        <f ca="1">ROUND(SUM(INDIRECT(ADDRESS(ROW()+(-2), COLUMN()+(1), 1)),INDIRECT(ADDRESS(ROW()+(-6), COLUMN()+(1), 1))), 2)</f>
        <v>29025.2</v>
      </c>
      <c r="H28" s="14">
        <f ca="1">ROUND(INDIRECT(ADDRESS(ROW()+(0), COLUMN()+(-2), 1))*INDIRECT(ADDRESS(ROW()+(0), COLUMN()+(-1), 1))/100, 2)</f>
        <v>580.5</v>
      </c>
    </row>
    <row r="29" spans="1:8" ht="13.50" thickBot="1" customHeight="1">
      <c r="A29" s="21" t="s">
        <v>60</v>
      </c>
      <c r="B29" s="21"/>
      <c r="C29" s="21"/>
      <c r="D29" s="22"/>
      <c r="E29" s="23"/>
      <c r="F29" s="24" t="s">
        <v>61</v>
      </c>
      <c r="G29" s="25"/>
      <c r="H29" s="26">
        <f ca="1">ROUND(SUM(INDIRECT(ADDRESS(ROW()+(-1), COLUMN()+(0), 1)),INDIRECT(ADDRESS(ROW()+(-3), COLUMN()+(0), 1)),INDIRECT(ADDRESS(ROW()+(-7), COLUMN()+(0), 1))), 2)</f>
        <v>29605.7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F22:G22"/>
    <mergeCell ref="A23:C23"/>
    <mergeCell ref="E23:F23"/>
    <mergeCell ref="A24:C24"/>
    <mergeCell ref="A25:C25"/>
    <mergeCell ref="A26:C26"/>
    <mergeCell ref="F26:G26"/>
    <mergeCell ref="A27:C27"/>
    <mergeCell ref="E27:F27"/>
    <mergeCell ref="A28:C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