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<sst xmlns="http://schemas.openxmlformats.org/spreadsheetml/2006/main" count="98" uniqueCount="98">
  <si>
    <t xml:space="preserve"/>
  </si>
  <si>
    <t xml:space="preserve">FBY160</t>
  </si>
  <si>
    <t xml:space="preserve">m²</t>
  </si>
  <si>
    <t xml:space="preserve">Envà de plaques de guix laminat, per a tancament de buit d'ascensor. Sistema "PLADUR".</t>
  </si>
  <si>
    <r>
      <rPr>
        <sz val="8.25"/>
        <color rgb="FF000000"/>
        <rFont val="Arial"/>
        <family val="2"/>
      </rPr>
      <t xml:space="preserve">Tancament de buit d'ascensor mitjançant el sistema CH "PLADUR", d'envà múltiple, 150 LR, de 4,50 m d'altura màxima i 150 mm de gruix total, amb nivell de qualitat de l'acabat Q2, format per una estructura simple, de perfils de xapa d'acer galvanitzat de 90 mm d'amplada, a base de muntants CH-90 i muntants E-90 (elements verticals), separats 600 mm entre si, i canals J-92 (elements horitzontals), a la què es cargolen quatre plaques en total una placa amb resistència al foc, amb baixa absorció superficial d'aigua, d'alta resistència a l'impacte i d'alta densitat CH (DFH1I) en una cara i quatre plaques amb resistència al foc F (F) en l'altra cara; aïllament acústic mitjançant panell semirígid de llana mineral, espessor 85 mm, segons UNE-EN 13162, en l'ànima, entre muntants de tipus CH. Inclús banda estanca autoadhesiva "PLADUR", fixacions per a l'ancoratge de canals i muntants metàl·lics; cargols per a la fixació de les plaques; cinta microperforada de paper amb reforç metàl·lic "PLADUR" i pasta d'assecatge en pols JN "PLADUR", cinta microperforada de paper "PLADUR".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</si>
  <si>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</si>
  <si>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</si>
  <si>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</si>
  <si>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</si>
  <si>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</si>
  <si>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</si>
  <si>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</si>
  <si>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mt12pip020a</t>
  </si>
  <si>
    <t xml:space="preserve">m</t>
  </si>
  <si>
    <t xml:space="preserve">Banda estanca autoadhesiva d'escuma de poliuretà de cel·les tancades "PLADUR", de 3 mm d'espessor i 70 mm d'amplada, resistència tèrmica 0,10 m²K/W, conductivitat tèrmica 0,034 W/(mK).</t>
  </si>
  <si>
    <t xml:space="preserve">mt12pfp070a</t>
  </si>
  <si>
    <t xml:space="preserve">m</t>
  </si>
  <si>
    <t xml:space="preserve">Canal J-92 "PLADUR", de 92 mm d'amplada, d'acer galvanitzat Z1 (Z140), segons UNE-EN 14195.</t>
  </si>
  <si>
    <t xml:space="preserve">mt12pfp071a</t>
  </si>
  <si>
    <t xml:space="preserve">m</t>
  </si>
  <si>
    <t xml:space="preserve">Muntant CH-90 "PLADUR", de 90 mm d'amplada, d'acer galvanitzat Z1 (Z140), segons UNE-EN 14195.</t>
  </si>
  <si>
    <t xml:space="preserve">mt12pfp071b</t>
  </si>
  <si>
    <t xml:space="preserve">m</t>
  </si>
  <si>
    <t xml:space="preserve">Muntant E-90 "PLADUR", de 90 mm d'amplada, d'acer galvanitzat Z1 (Z140), segons UNE-EN 14195.</t>
  </si>
  <si>
    <t xml:space="preserve">mt16lra060g</t>
  </si>
  <si>
    <t xml:space="preserve">m²</t>
  </si>
  <si>
    <t xml:space="preserve">Panell semirígid de llana mineral, espessor 85 mm, segons UNE-EN 13162, Euroclasse A1 de reacció al foc segons UNE-EN 13501-1 i factor de resistència a la difusió del vapor d'aigua 1.</t>
  </si>
  <si>
    <t xml:space="preserve">mt12psp012a</t>
  </si>
  <si>
    <t xml:space="preserve">m²</t>
  </si>
  <si>
    <t xml:space="preserve">Placa de guix laminat DFH1I / UNE-EN 520 - 600 / 3000 / 25 / amb les vores longitudinals quadrades, amb resistència al foc, amb baixa absorció superficial d'aigua, d'alta resistència a l'impacte i d'alta densitat CH, "PLADUR", Euroclasse A2-s1, d0 de reacció al foc, segons UNE-EN 13501-1.</t>
  </si>
  <si>
    <t xml:space="preserve">mt12psp010cwd</t>
  </si>
  <si>
    <t xml:space="preserve">m²</t>
  </si>
  <si>
    <t xml:space="preserve">Placa de guix laminat F / UNE-EN 520 - 1200 / 3000 / 15 / amb les vores longitudinals afinades, amb resistència al foc F "PLADUR", Euroclasse A2-s1, d0 de reacció al foc, segons UNE-EN 13501-1.</t>
  </si>
  <si>
    <t xml:space="preserve">mt12pep020a</t>
  </si>
  <si>
    <t xml:space="preserve">U</t>
  </si>
  <si>
    <t xml:space="preserve">Cartutx de 600 ml de segellador acrílic intumescent, "PLADUR", per al segellat de trobades dels perfils amb els paraments.</t>
  </si>
  <si>
    <t xml:space="preserve">mt12ptp010ch</t>
  </si>
  <si>
    <t xml:space="preserve">U</t>
  </si>
  <si>
    <t xml:space="preserve">Cargol autoperforant d'acer zincat, MM 3,5x9,5 "PLADUR", de cap rodó i punta de broca; per a la unió de perfils metàl·lics de fins 2,25 mm d'espessor.</t>
  </si>
  <si>
    <t xml:space="preserve">mt12ptp010ag</t>
  </si>
  <si>
    <t xml:space="preserve">U</t>
  </si>
  <si>
    <t xml:space="preserve">Cargol autoroscant d'acer revestit amb fosfats, PM 3,5x25 "PLADUR", amb cap de trompeta i punta afilada; per a la fixació de plaques de guix laminat a perfils metàl·lics de fins 0,75 mm d'espessor.</t>
  </si>
  <si>
    <t xml:space="preserve">mt12ptp010ae</t>
  </si>
  <si>
    <t xml:space="preserve">U</t>
  </si>
  <si>
    <t xml:space="preserve">Cargol autoroscant d'acer revestit amb fosfats, PM 3,5x45 "PLADUR", amb cap de trompeta i punta afilada; per a la fixació de plaques de guix laminat a perfils metàl·lics de fins 0,75 mm d'espessor.</t>
  </si>
  <si>
    <t xml:space="preserve">mt12ptp010aa</t>
  </si>
  <si>
    <t xml:space="preserve">U</t>
  </si>
  <si>
    <t xml:space="preserve">Cargol autoroscant d'acer revestit amb fosfats, PM 4,2x70 "PLADUR", amb cap de trompeta i punta afilada; per a la fixació de plaques de guix laminat a perfils metàl·lics de fins 0,75 mm d'espessor.</t>
  </si>
  <si>
    <t xml:space="preserve">mt12psg220</t>
  </si>
  <si>
    <t xml:space="preserve">U</t>
  </si>
  <si>
    <t xml:space="preserve">Fixació composta per tac i cargol 5x27.</t>
  </si>
  <si>
    <t xml:space="preserve">mt12pep010pa</t>
  </si>
  <si>
    <t xml:space="preserve">kg</t>
  </si>
  <si>
    <t xml:space="preserve">Pasta d'assecatge en pols JN "PLADUR", 3A, color blanc, Euroclasse A2-s1, d0 de reacció al foc, segons UNE-EN 13501-1, rang de temperatura de treball de 5 a 35°C, per a aplicació manual amb cinta de segellament, segons UNE-EN 13963.</t>
  </si>
  <si>
    <t xml:space="preserve">mt12pip010aa</t>
  </si>
  <si>
    <t xml:space="preserve">m</t>
  </si>
  <si>
    <t xml:space="preserve">Cinta microperforada de paper "PLADUR", de 51 mm d'amplada i 0,215 mm de gruix, segons UNE-EN 13963.</t>
  </si>
  <si>
    <t xml:space="preserve">mt12pip010ea</t>
  </si>
  <si>
    <t xml:space="preserve">m</t>
  </si>
  <si>
    <t xml:space="preserve">Cinta microperforada de paper amb reforç metàl·lic "PLADUR", de 50 mm d'amplada i 0,215 mm de gruix,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</si>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</sst>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6.63" customWidth="1"/>
    <col min="5" max="5" width="72.59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1.05</v>
      </c>
      <c r="H10" s="11"/>
      <c r="I10" s="12">
        <v>0.33</v>
      </c>
      <c r="J10" s="12">
        <f ca="1">ROUND(INDIRECT(ADDRESS(ROW()+(0), COLUMN()+(-3), 1))*INDIRECT(ADDRESS(ROW()+(0), COLUMN()+(-1), 1)), 2)</f>
        <v>0.35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0.7</v>
      </c>
      <c r="H11" s="11"/>
      <c r="I11" s="12">
        <v>4.03</v>
      </c>
      <c r="J11" s="12">
        <f ca="1">ROUND(INDIRECT(ADDRESS(ROW()+(0), COLUMN()+(-3), 1))*INDIRECT(ADDRESS(ROW()+(0), COLUMN()+(-1), 1)), 2)</f>
        <v>2.82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1.3</v>
      </c>
      <c r="H12" s="11"/>
      <c r="I12" s="12">
        <v>10.53</v>
      </c>
      <c r="J12" s="12">
        <f ca="1">ROUND(INDIRECT(ADDRESS(ROW()+(0), COLUMN()+(-3), 1))*INDIRECT(ADDRESS(ROW()+(0), COLUMN()+(-1), 1)), 2)</f>
        <v>13.69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2</v>
      </c>
      <c r="H13" s="11"/>
      <c r="I13" s="12">
        <v>8.9</v>
      </c>
      <c r="J13" s="12">
        <f ca="1">ROUND(INDIRECT(ADDRESS(ROW()+(0), COLUMN()+(-3), 1))*INDIRECT(ADDRESS(ROW()+(0), COLUMN()+(-1), 1)), 2)</f>
        <v>17.8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1.05</v>
      </c>
      <c r="H14" s="11"/>
      <c r="I14" s="12">
        <v>10.02</v>
      </c>
      <c r="J14" s="12">
        <f ca="1">ROUND(INDIRECT(ADDRESS(ROW()+(0), COLUMN()+(-3), 1))*INDIRECT(ADDRESS(ROW()+(0), COLUMN()+(-1), 1)), 2)</f>
        <v>10.52</v>
      </c>
    </row>
    <row r="15" spans="1:10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1.05</v>
      </c>
      <c r="H15" s="11"/>
      <c r="I15" s="12">
        <v>20.42</v>
      </c>
      <c r="J15" s="12">
        <f ca="1">ROUND(INDIRECT(ADDRESS(ROW()+(0), COLUMN()+(-3), 1))*INDIRECT(ADDRESS(ROW()+(0), COLUMN()+(-1), 1)), 2)</f>
        <v>21.44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4.2</v>
      </c>
      <c r="H16" s="11"/>
      <c r="I16" s="12">
        <v>10.53</v>
      </c>
      <c r="J16" s="12">
        <f ca="1">ROUND(INDIRECT(ADDRESS(ROW()+(0), COLUMN()+(-3), 1))*INDIRECT(ADDRESS(ROW()+(0), COLUMN()+(-1), 1)), 2)</f>
        <v>44.23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0.36</v>
      </c>
      <c r="H17" s="11"/>
      <c r="I17" s="12">
        <v>16.92</v>
      </c>
      <c r="J17" s="12">
        <f ca="1">ROUND(INDIRECT(ADDRESS(ROW()+(0), COLUMN()+(-3), 1))*INDIRECT(ADDRESS(ROW()+(0), COLUMN()+(-1), 1)), 2)</f>
        <v>6.09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3</v>
      </c>
      <c r="H18" s="11"/>
      <c r="I18" s="12">
        <v>0.01</v>
      </c>
      <c r="J18" s="12">
        <f ca="1">ROUND(INDIRECT(ADDRESS(ROW()+(0), COLUMN()+(-3), 1))*INDIRECT(ADDRESS(ROW()+(0), COLUMN()+(-1), 1)), 2)</f>
        <v>0.03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8</v>
      </c>
      <c r="H19" s="11"/>
      <c r="I19" s="12">
        <v>0.01</v>
      </c>
      <c r="J19" s="12">
        <f ca="1">ROUND(INDIRECT(ADDRESS(ROW()+(0), COLUMN()+(-3), 1))*INDIRECT(ADDRESS(ROW()+(0), COLUMN()+(-1), 1)), 2)</f>
        <v>0.08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12</v>
      </c>
      <c r="H20" s="11"/>
      <c r="I20" s="12">
        <v>0.01</v>
      </c>
      <c r="J20" s="12">
        <f ca="1">ROUND(INDIRECT(ADDRESS(ROW()+(0), COLUMN()+(-3), 1))*INDIRECT(ADDRESS(ROW()+(0), COLUMN()+(-1), 1)), 2)</f>
        <v>0.12</v>
      </c>
    </row>
    <row r="21" spans="1:10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2</v>
      </c>
      <c r="H21" s="11"/>
      <c r="I21" s="12">
        <v>0.03</v>
      </c>
      <c r="J21" s="12">
        <f ca="1">ROUND(INDIRECT(ADDRESS(ROW()+(0), COLUMN()+(-3), 1))*INDIRECT(ADDRESS(ROW()+(0), COLUMN()+(-1), 1)), 2)</f>
        <v>0.06</v>
      </c>
    </row>
    <row r="22" spans="1:10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1</v>
      </c>
      <c r="H22" s="11"/>
      <c r="I22" s="12">
        <v>0.06</v>
      </c>
      <c r="J22" s="12">
        <f ca="1">ROUND(INDIRECT(ADDRESS(ROW()+(0), COLUMN()+(-3), 1))*INDIRECT(ADDRESS(ROW()+(0), COLUMN()+(-1), 1)), 2)</f>
        <v>0.06</v>
      </c>
    </row>
    <row r="23" spans="1:10" ht="34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1.422</v>
      </c>
      <c r="H23" s="11"/>
      <c r="I23" s="12">
        <v>0.89</v>
      </c>
      <c r="J23" s="12">
        <f ca="1">ROUND(INDIRECT(ADDRESS(ROW()+(0), COLUMN()+(-3), 1))*INDIRECT(ADDRESS(ROW()+(0), COLUMN()+(-1), 1)), 2)</f>
        <v>1.27</v>
      </c>
    </row>
    <row r="24" spans="1:10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5.2</v>
      </c>
      <c r="H24" s="11"/>
      <c r="I24" s="12">
        <v>0.04</v>
      </c>
      <c r="J24" s="12">
        <f ca="1">ROUND(INDIRECT(ADDRESS(ROW()+(0), COLUMN()+(-3), 1))*INDIRECT(ADDRESS(ROW()+(0), COLUMN()+(-1), 1)), 2)</f>
        <v>0.21</v>
      </c>
    </row>
    <row r="25" spans="1:10" ht="24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3">
        <v>0.15</v>
      </c>
      <c r="H25" s="13"/>
      <c r="I25" s="14">
        <v>0.38</v>
      </c>
      <c r="J25" s="14">
        <f ca="1">ROUND(INDIRECT(ADDRESS(ROW()+(0), COLUMN()+(-3), 1))*INDIRECT(ADDRESS(ROW()+(0), COLUMN()+(-1), 1)), 2)</f>
        <v>0.06</v>
      </c>
    </row>
    <row r="26" spans="1:10" ht="13.50" thickBot="1" customHeight="1">
      <c r="A26" s="15"/>
      <c r="B26" s="15"/>
      <c r="C26" s="15"/>
      <c r="D26" s="15"/>
      <c r="E26" s="15"/>
      <c r="F26" s="15"/>
      <c r="G26" s="9" t="s">
        <v>60</v>
      </c>
      <c r="H26" s="9"/>
      <c r="I26" s="9"/>
      <c r="J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118.83</v>
      </c>
    </row>
    <row r="27" spans="1:10" ht="13.50" thickBot="1" customHeight="1">
      <c r="A27" s="15">
        <v>2</v>
      </c>
      <c r="B27" s="15"/>
      <c r="C27" s="15"/>
      <c r="D27" s="15"/>
      <c r="E27" s="18" t="s">
        <v>61</v>
      </c>
      <c r="F27" s="18"/>
      <c r="G27" s="18"/>
      <c r="H27" s="18"/>
      <c r="I27" s="15"/>
      <c r="J27" s="15"/>
    </row>
    <row r="28" spans="1:10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1">
        <v>0.784</v>
      </c>
      <c r="H28" s="11"/>
      <c r="I28" s="12">
        <v>29.34</v>
      </c>
      <c r="J28" s="12">
        <f ca="1">ROUND(INDIRECT(ADDRESS(ROW()+(0), COLUMN()+(-3), 1))*INDIRECT(ADDRESS(ROW()+(0), COLUMN()+(-1), 1)), 2)</f>
        <v>23</v>
      </c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3">
        <v>0.784</v>
      </c>
      <c r="H29" s="13"/>
      <c r="I29" s="14">
        <v>25.28</v>
      </c>
      <c r="J29" s="14">
        <f ca="1">ROUND(INDIRECT(ADDRESS(ROW()+(0), COLUMN()+(-3), 1))*INDIRECT(ADDRESS(ROW()+(0), COLUMN()+(-1), 1)), 2)</f>
        <v>19.82</v>
      </c>
    </row>
    <row r="30" spans="1:10" ht="13.50" thickBot="1" customHeight="1">
      <c r="A30" s="15"/>
      <c r="B30" s="15"/>
      <c r="C30" s="15"/>
      <c r="D30" s="15"/>
      <c r="E30" s="15"/>
      <c r="F30" s="15"/>
      <c r="G30" s="9" t="s">
        <v>68</v>
      </c>
      <c r="H30" s="9"/>
      <c r="I30" s="9"/>
      <c r="J30" s="17">
        <f ca="1">ROUND(SUM(INDIRECT(ADDRESS(ROW()+(-1), COLUMN()+(0), 1)),INDIRECT(ADDRESS(ROW()+(-2), COLUMN()+(0), 1))), 2)</f>
        <v>42.82</v>
      </c>
    </row>
    <row r="31" spans="1:10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8"/>
      <c r="H31" s="18"/>
      <c r="I31" s="15"/>
      <c r="J31" s="15"/>
    </row>
    <row r="32" spans="1:10" ht="13.50" thickBot="1" customHeight="1">
      <c r="A32" s="19"/>
      <c r="B32" s="19"/>
      <c r="C32" s="19"/>
      <c r="D32" s="20" t="s">
        <v>70</v>
      </c>
      <c r="E32" s="19" t="s">
        <v>71</v>
      </c>
      <c r="F32" s="19"/>
      <c r="G32" s="13">
        <v>2</v>
      </c>
      <c r="H32" s="13"/>
      <c r="I32" s="14">
        <f ca="1">ROUND(SUM(INDIRECT(ADDRESS(ROW()+(-2), COLUMN()+(1), 1)),INDIRECT(ADDRESS(ROW()+(-6), COLUMN()+(1), 1))), 2)</f>
        <v>161.65</v>
      </c>
      <c r="J32" s="14">
        <f ca="1">ROUND(INDIRECT(ADDRESS(ROW()+(0), COLUMN()+(-3), 1))*INDIRECT(ADDRESS(ROW()+(0), COLUMN()+(-1), 1))/100, 2)</f>
        <v>3.23</v>
      </c>
    </row>
    <row r="33" spans="1:10" ht="13.50" thickBot="1" customHeight="1">
      <c r="A33" s="21" t="s">
        <v>72</v>
      </c>
      <c r="B33" s="21"/>
      <c r="C33" s="21"/>
      <c r="D33" s="22"/>
      <c r="E33" s="23"/>
      <c r="F33" s="23"/>
      <c r="G33" s="24" t="s">
        <v>73</v>
      </c>
      <c r="H33" s="24"/>
      <c r="I33" s="25"/>
      <c r="J33" s="26">
        <f ca="1">ROUND(SUM(INDIRECT(ADDRESS(ROW()+(-1), COLUMN()+(0), 1)),INDIRECT(ADDRESS(ROW()+(-3), COLUMN()+(0), 1)),INDIRECT(ADDRESS(ROW()+(-7), COLUMN()+(0), 1))), 2)</f>
        <v>164.88</v>
      </c>
    </row>
    <row r="36" spans="1:10" ht="13.50" thickBot="1" customHeight="1">
      <c r="A36" s="27" t="s">
        <v>74</v>
      </c>
      <c r="B36" s="27"/>
      <c r="C36" s="27"/>
      <c r="D36" s="27"/>
      <c r="E36" s="27"/>
      <c r="F36" s="27" t="s">
        <v>75</v>
      </c>
      <c r="G36" s="27"/>
      <c r="H36" s="27" t="s">
        <v>76</v>
      </c>
      <c r="I36" s="27"/>
      <c r="J36" s="27" t="s">
        <v>77</v>
      </c>
    </row>
    <row r="37" spans="1:10" ht="13.50" thickBot="1" customHeight="1">
      <c r="A37" s="28" t="s">
        <v>78</v>
      </c>
      <c r="B37" s="28"/>
      <c r="C37" s="28"/>
      <c r="D37" s="28"/>
      <c r="E37" s="28"/>
      <c r="F37" s="29">
        <v>112006</v>
      </c>
      <c r="G37" s="29"/>
      <c r="H37" s="29">
        <v>112007</v>
      </c>
      <c r="I37" s="29"/>
      <c r="J37" s="29" t="s">
        <v>79</v>
      </c>
    </row>
    <row r="38" spans="1:10" ht="24.00" thickBot="1" customHeight="1">
      <c r="A38" s="30" t="s">
        <v>80</v>
      </c>
      <c r="B38" s="30"/>
      <c r="C38" s="30"/>
      <c r="D38" s="30"/>
      <c r="E38" s="30"/>
      <c r="F38" s="31"/>
      <c r="G38" s="31"/>
      <c r="H38" s="31"/>
      <c r="I38" s="31"/>
      <c r="J38" s="31"/>
    </row>
    <row r="39" spans="1:10" ht="13.50" thickBot="1" customHeight="1">
      <c r="A39" s="32" t="s">
        <v>81</v>
      </c>
      <c r="B39" s="32"/>
      <c r="C39" s="32"/>
      <c r="D39" s="32"/>
      <c r="E39" s="32"/>
      <c r="F39" s="33">
        <v>112007</v>
      </c>
      <c r="G39" s="33"/>
      <c r="H39" s="33">
        <v>112007</v>
      </c>
      <c r="I39" s="33"/>
      <c r="J39" s="33"/>
    </row>
    <row r="40" spans="1:10" ht="13.50" thickBot="1" customHeight="1">
      <c r="A40" s="28" t="s">
        <v>82</v>
      </c>
      <c r="B40" s="28"/>
      <c r="C40" s="28"/>
      <c r="D40" s="28"/>
      <c r="E40" s="28"/>
      <c r="F40" s="29">
        <v>1.07202e+006</v>
      </c>
      <c r="G40" s="29"/>
      <c r="H40" s="29">
        <v>1.07202e+006</v>
      </c>
      <c r="I40" s="29"/>
      <c r="J40" s="29" t="s">
        <v>83</v>
      </c>
    </row>
    <row r="41" spans="1:10" ht="24.00" thickBot="1" customHeight="1">
      <c r="A41" s="32" t="s">
        <v>84</v>
      </c>
      <c r="B41" s="32"/>
      <c r="C41" s="32"/>
      <c r="D41" s="32"/>
      <c r="E41" s="32"/>
      <c r="F41" s="33"/>
      <c r="G41" s="33"/>
      <c r="H41" s="33"/>
      <c r="I41" s="33"/>
      <c r="J41" s="33"/>
    </row>
    <row r="42" spans="1:10" ht="13.50" thickBot="1" customHeight="1">
      <c r="A42" s="28" t="s">
        <v>85</v>
      </c>
      <c r="B42" s="28"/>
      <c r="C42" s="28"/>
      <c r="D42" s="28"/>
      <c r="E42" s="28"/>
      <c r="F42" s="29">
        <v>162010</v>
      </c>
      <c r="G42" s="29"/>
      <c r="H42" s="29">
        <v>1.12201e+006</v>
      </c>
      <c r="I42" s="29"/>
      <c r="J42" s="29" t="s">
        <v>86</v>
      </c>
    </row>
    <row r="43" spans="1:10" ht="13.50" thickBot="1" customHeight="1">
      <c r="A43" s="32" t="s">
        <v>87</v>
      </c>
      <c r="B43" s="32"/>
      <c r="C43" s="32"/>
      <c r="D43" s="32"/>
      <c r="E43" s="32"/>
      <c r="F43" s="33"/>
      <c r="G43" s="33"/>
      <c r="H43" s="33"/>
      <c r="I43" s="33"/>
      <c r="J43" s="33"/>
    </row>
    <row r="44" spans="1:10" ht="13.50" thickBot="1" customHeight="1">
      <c r="A44" s="28" t="s">
        <v>88</v>
      </c>
      <c r="B44" s="28"/>
      <c r="C44" s="28"/>
      <c r="D44" s="28"/>
      <c r="E44" s="28"/>
      <c r="F44" s="29">
        <v>132006</v>
      </c>
      <c r="G44" s="29"/>
      <c r="H44" s="29">
        <v>132007</v>
      </c>
      <c r="I44" s="29"/>
      <c r="J44" s="29" t="s">
        <v>89</v>
      </c>
    </row>
    <row r="45" spans="1:10" ht="13.50" thickBot="1" customHeight="1">
      <c r="A45" s="30" t="s">
        <v>90</v>
      </c>
      <c r="B45" s="30"/>
      <c r="C45" s="30"/>
      <c r="D45" s="30"/>
      <c r="E45" s="30"/>
      <c r="F45" s="31"/>
      <c r="G45" s="31"/>
      <c r="H45" s="31"/>
      <c r="I45" s="31"/>
      <c r="J45" s="31"/>
    </row>
    <row r="46" spans="1:10" ht="13.50" thickBot="1" customHeight="1">
      <c r="A46" s="32" t="s">
        <v>91</v>
      </c>
      <c r="B46" s="32"/>
      <c r="C46" s="32"/>
      <c r="D46" s="32"/>
      <c r="E46" s="32"/>
      <c r="F46" s="33">
        <v>112007</v>
      </c>
      <c r="G46" s="33"/>
      <c r="H46" s="33">
        <v>112007</v>
      </c>
      <c r="I46" s="33"/>
      <c r="J46" s="33"/>
    </row>
    <row r="47" spans="1:10" ht="13.50" thickBot="1" customHeight="1">
      <c r="A47" s="28" t="s">
        <v>92</v>
      </c>
      <c r="B47" s="28"/>
      <c r="C47" s="28"/>
      <c r="D47" s="28"/>
      <c r="E47" s="28"/>
      <c r="F47" s="29">
        <v>1.11201e+006</v>
      </c>
      <c r="G47" s="29"/>
      <c r="H47" s="29">
        <v>1.11201e+006</v>
      </c>
      <c r="I47" s="29"/>
      <c r="J47" s="29" t="s">
        <v>93</v>
      </c>
    </row>
    <row r="48" spans="1:10" ht="24.00" thickBot="1" customHeight="1">
      <c r="A48" s="32" t="s">
        <v>94</v>
      </c>
      <c r="B48" s="32"/>
      <c r="C48" s="32"/>
      <c r="D48" s="32"/>
      <c r="E48" s="32"/>
      <c r="F48" s="33"/>
      <c r="G48" s="33"/>
      <c r="H48" s="33"/>
      <c r="I48" s="33"/>
      <c r="J48" s="33"/>
    </row>
    <row r="51" spans="1:1" ht="33.75" thickBot="1" customHeight="1">
      <c r="A51" s="1" t="s">
        <v>95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96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97</v>
      </c>
      <c r="B53" s="1"/>
      <c r="C53" s="1"/>
      <c r="D53" s="1"/>
      <c r="E53" s="1"/>
      <c r="F53" s="1"/>
      <c r="G53" s="1"/>
      <c r="H53" s="1"/>
      <c r="I53" s="1"/>
      <c r="J53" s="1"/>
    </row>
  </sheetData>
  <mergeCells count="118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I26"/>
    <mergeCell ref="A27:C27"/>
    <mergeCell ref="E27:H27"/>
    <mergeCell ref="A28:C28"/>
    <mergeCell ref="E28:F28"/>
    <mergeCell ref="G28:H28"/>
    <mergeCell ref="A29:C29"/>
    <mergeCell ref="E29:F29"/>
    <mergeCell ref="G29:H29"/>
    <mergeCell ref="A30:C30"/>
    <mergeCell ref="E30:F30"/>
    <mergeCell ref="G30:I30"/>
    <mergeCell ref="A31:C31"/>
    <mergeCell ref="E31:H31"/>
    <mergeCell ref="A32:C32"/>
    <mergeCell ref="E32:F32"/>
    <mergeCell ref="G32:H32"/>
    <mergeCell ref="A33:F33"/>
    <mergeCell ref="G33:I33"/>
    <mergeCell ref="A36:E36"/>
    <mergeCell ref="F36:G36"/>
    <mergeCell ref="H36:I36"/>
    <mergeCell ref="A37:E37"/>
    <mergeCell ref="F37:G37"/>
    <mergeCell ref="H37:I37"/>
    <mergeCell ref="J37:J39"/>
    <mergeCell ref="A38:E38"/>
    <mergeCell ref="F38:G38"/>
    <mergeCell ref="H38:I38"/>
    <mergeCell ref="A39:E39"/>
    <mergeCell ref="F39:G39"/>
    <mergeCell ref="H39:I39"/>
    <mergeCell ref="A40:E40"/>
    <mergeCell ref="F40:G41"/>
    <mergeCell ref="H40:I41"/>
    <mergeCell ref="J40:J41"/>
    <mergeCell ref="A41:E41"/>
    <mergeCell ref="A42:E42"/>
    <mergeCell ref="F42:G43"/>
    <mergeCell ref="H42:I43"/>
    <mergeCell ref="J42:J43"/>
    <mergeCell ref="A43:E43"/>
    <mergeCell ref="A44:E44"/>
    <mergeCell ref="F44:G44"/>
    <mergeCell ref="H44:I44"/>
    <mergeCell ref="J44:J46"/>
    <mergeCell ref="A45:E45"/>
    <mergeCell ref="F45:G45"/>
    <mergeCell ref="H45:I45"/>
    <mergeCell ref="A46:E46"/>
    <mergeCell ref="F46:G46"/>
    <mergeCell ref="H46:I46"/>
    <mergeCell ref="A47:E47"/>
    <mergeCell ref="F47:G48"/>
    <mergeCell ref="H47:I48"/>
    <mergeCell ref="J47:J48"/>
    <mergeCell ref="A48:E48"/>
    <mergeCell ref="A51:J51"/>
    <mergeCell ref="A52:J52"/>
    <mergeCell ref="A53:J53"/>
  </mergeCells>
  <pageMargins left="0.147638" right="0.147638" top="0.206693" bottom="0.206693" header="0.0" footer="0.0"/>
  <pageSetup paperSize="9" orientation="portrait"/>
  <rowBreaks count="0" manualBreakCount="0">
    </rowBreaks>
</worksheet>
</file>