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<sst xmlns="http://schemas.openxmlformats.org/spreadsheetml/2006/main" count="95" uniqueCount="95">
  <si>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</si>
  <si>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IPE020</t>
  </si>
  <si>
    <t xml:space="preserve">U</t>
  </si>
  <si>
    <t xml:space="preserve">Parallamps de malla conductora (Gabia de Faraday).</t>
  </si>
  <si>
    <r>
      <rPr>
        <sz val="8.25"/>
        <color rgb="FF000000"/>
        <rFont val="Arial"/>
        <family val="2"/>
      </rPr>
      <t xml:space="preserve">Sistema extern de protecció enfront el llamp, format per parallamps tipus malla conductora (Gàbia de Faraday) per a un nivell de protecció 1 segons DB SUA Seguretat d'utilització i accessibilitat (CTE), amb reticle de 5x5 m i 10 m de distància entre baixades, de platina conductora d'alumini, nua, de 30x3 mm, model AT-056D "APLICACIONES TECNOLÓGICAS" i 4 puntes captadors d'acer inoxidable i 1 m d'altura, model AT-032A "APLICACIONES TECNOLÓGICAS", col·locades en coberta sobre suport de formigó. Fins i tot suports, peces especials, vies d'espurnes tubs de protecció de les baixades i preses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</si>
  <si>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</si>
  <si>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</si>
  <si>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</si>
  <si>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</si>
  <si>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</si>
  <si>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</si>
  <si>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</si>
  <si>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mt41pca011b</t>
  </si>
  <si>
    <t xml:space="preserve">m</t>
  </si>
  <si>
    <t xml:space="preserve">Platina conductora d'alumini, nua, de 30x3 mm, model AT-056D "APLICACIONES TECNOLÓGICAS".</t>
  </si>
  <si>
    <t xml:space="preserve">mt41pea030hbh</t>
  </si>
  <si>
    <t xml:space="preserve">U</t>
  </si>
  <si>
    <t xml:space="preserve">Punta captadora d'acer inoxidable, de 16 mm de diàmetre i 1 m d'altura, model AT-032A "APLICACIONES TECNOLÓGICAS".</t>
  </si>
  <si>
    <t xml:space="preserve">mt41paa100c</t>
  </si>
  <si>
    <t xml:space="preserve">U</t>
  </si>
  <si>
    <t xml:space="preserve">Suport de formigó, model AT-029B "APLICACIONES TECNOLÓGICAS", per a fixació de punta captadora de 16 mm de diàmetre i 1 m de longitud.</t>
  </si>
  <si>
    <t xml:space="preserve">mt41paa102c</t>
  </si>
  <si>
    <t xml:space="preserve">U</t>
  </si>
  <si>
    <t xml:space="preserve">Junta plana, model AT-096B "APLICACIONES TECNOLÓGICAS", per a suport de formigó.</t>
  </si>
  <si>
    <t xml:space="preserve">mt41paa130f</t>
  </si>
  <si>
    <t xml:space="preserve">U</t>
  </si>
  <si>
    <t xml:space="preserve">Peça de connexió, model AT-133J "APLICACIONES TECNOLÓGICAS", per a unió de terminal aeri a platina conductora d'alumini de 30x3 mm.</t>
  </si>
  <si>
    <t xml:space="preserve">mt41paa055b</t>
  </si>
  <si>
    <t xml:space="preserve">U</t>
  </si>
  <si>
    <t xml:space="preserve">Suport cònic de polipropilè, amb tapa per al replè i base de 140x140x80 mm, model AT-041E "APLICACIONES TECNOLÓGICAS", per a fixació de la grapa a superfícies horitzontals.</t>
  </si>
  <si>
    <t xml:space="preserve">mt41paa054f</t>
  </si>
  <si>
    <t xml:space="preserve">U</t>
  </si>
  <si>
    <t xml:space="preserve">Grapa de niló de 23x23x17 mm, model AT-030E "APLICACIONES TECNOLÓGICAS", per a fixació de platina conductora d'alumini de 30x3 mm.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</si>
  <si>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</si>
  <si>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</si>
  <si>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</si>
  <si>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mt41pea040b</t>
  </si>
  <si>
    <t xml:space="preserve">U</t>
  </si>
  <si>
    <t xml:space="preserve">Terminal aeri, d'acer inoxidable, de 20 mm de diàmetre i 0,5 m d'altura, model AT-055L "APLICACIONES TECNOLÓGICAS".</t>
  </si>
  <si>
    <t xml:space="preserve">mt41paa110b</t>
  </si>
  <si>
    <t xml:space="preserve">U</t>
  </si>
  <si>
    <t xml:space="preserve">Suport, model AT-030M "APLICACIONES TECNOLÓGICAS", per a fixació de terminal aeri a màstil d'antena de diàmetre màxim 50 mm.</t>
  </si>
  <si>
    <t xml:space="preserve">mt41paa120b</t>
  </si>
  <si>
    <t xml:space="preserve">U</t>
  </si>
  <si>
    <t xml:space="preserve">Suport en angle, model AT-003M "APLICACIONES TECNOLÓGICAS", per a fixació de terminal aeri a superfície vertical.</t>
  </si>
  <si>
    <t xml:space="preserve">mt41paa090b</t>
  </si>
  <si>
    <t xml:space="preserve">U</t>
  </si>
  <si>
    <t xml:space="preserve">Suport d'acer inoxidable, model AT-018E "APLICACIONES TECNOLÓGICAS", per a fixació de grapa a perfil metàl·lic.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</si>
  <si>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</si>
  <si>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</si>
  <si>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</si>
  <si>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</si>
  <si>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</si>
  <si>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</si>
  <si>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mt41paa053f</t>
  </si>
  <si>
    <t xml:space="preserve">U</t>
  </si>
  <si>
    <t xml:space="preserve">Maneguet amb placa intermèdia, model AT-028F "APLICACIONES TECNOLÓGICAS", per a unió múltiple de platines conductores d'alumini de 30x3 mm.</t>
  </si>
  <si>
    <t xml:space="preserve">mt41paa052f</t>
  </si>
  <si>
    <t xml:space="preserve">U</t>
  </si>
  <si>
    <t xml:space="preserve">Maneguet seccionador de coure i acer galvanitzat, model AT-107F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</si>
  <si>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</si>
  <si>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</si>
  <si>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</si>
  <si>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</si>
  <si>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</si>
  <si>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</si>
  <si>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</si>
  <si>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</si>
  <si>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</si>
  <si>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mt35ata020f</t>
  </si>
  <si>
    <t xml:space="preserve">U</t>
  </si>
  <si>
    <t xml:space="preserve">Pont per a comprovació de connexió de terra de l'instal·lació elèctrica, model AT-020H "APLICACIONES TECNOLÓGICAS".</t>
  </si>
  <si>
    <t xml:space="preserve">mt35ate020f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</si>
  <si>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</si>
  <si>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</si>
  <si>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mt41paa140f</t>
  </si>
  <si>
    <t xml:space="preserve">U</t>
  </si>
  <si>
    <t xml:space="preserve">Peça de llautó, model AT-090H "APLICACIONES TECNOLÓGICAS", per a unió d'elèctrode de presa de terra a platina conductora d'alumini de 30x3 mm.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</si>
  <si>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</si>
  <si>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</si>
  <si>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</si>
  <si>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</si>
  <si>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</si>
  <si>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</si>
  <si>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</si>
  <si>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</si>
  <si>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</si>
  <si>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</si>
  <si>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</si>
  <si>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</si>
  <si>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</si>
  <si>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</si>
  <si>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</si>
  <si>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414,38€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</si>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</sst>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74</v>
      </c>
      <c r="G10" s="12">
        <v>7.01</v>
      </c>
      <c r="H10" s="12">
        <f ca="1">ROUND(INDIRECT(ADDRESS(ROW()+(0), COLUMN()+(-2), 1))*INDIRECT(ADDRESS(ROW()+(0), COLUMN()+(-1), 1)), 2)</f>
        <v>518.74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85.89</v>
      </c>
      <c r="H11" s="12">
        <f ca="1">ROUND(INDIRECT(ADDRESS(ROW()+(0), COLUMN()+(-2), 1))*INDIRECT(ADDRESS(ROW()+(0), COLUMN()+(-1), 1)), 2)</f>
        <v>343.56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28.29</v>
      </c>
      <c r="H12" s="12">
        <f ca="1">ROUND(INDIRECT(ADDRESS(ROW()+(0), COLUMN()+(-2), 1))*INDIRECT(ADDRESS(ROW()+(0), COLUMN()+(-1), 1)), 2)</f>
        <v>113.16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16.87</v>
      </c>
      <c r="H13" s="12">
        <f ca="1">ROUND(INDIRECT(ADDRESS(ROW()+(0), COLUMN()+(-2), 1))*INDIRECT(ADDRESS(ROW()+(0), COLUMN()+(-1), 1)), 2)</f>
        <v>67.48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18.4</v>
      </c>
      <c r="H14" s="12">
        <f ca="1">ROUND(INDIRECT(ADDRESS(ROW()+(0), COLUMN()+(-2), 1))*INDIRECT(ADDRESS(ROW()+(0), COLUMN()+(-1), 1)), 2)</f>
        <v>73.6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34</v>
      </c>
      <c r="G15" s="12">
        <v>6.27</v>
      </c>
      <c r="H15" s="12">
        <f ca="1">ROUND(INDIRECT(ADDRESS(ROW()+(0), COLUMN()+(-2), 1))*INDIRECT(ADDRESS(ROW()+(0), COLUMN()+(-1), 1)), 2)</f>
        <v>213.18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73</v>
      </c>
      <c r="G16" s="12">
        <v>2.75</v>
      </c>
      <c r="H16" s="12">
        <f ca="1">ROUND(INDIRECT(ADDRESS(ROW()+(0), COLUMN()+(-2), 1))*INDIRECT(ADDRESS(ROW()+(0), COLUMN()+(-1), 1)), 2)</f>
        <v>200.75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23.71</v>
      </c>
      <c r="H17" s="12">
        <f ca="1">ROUND(INDIRECT(ADDRESS(ROW()+(0), COLUMN()+(-2), 1))*INDIRECT(ADDRESS(ROW()+(0), COLUMN()+(-1), 1)), 2)</f>
        <v>23.71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105.62</v>
      </c>
      <c r="H18" s="12">
        <f ca="1">ROUND(INDIRECT(ADDRESS(ROW()+(0), COLUMN()+(-2), 1))*INDIRECT(ADDRESS(ROW()+(0), COLUMN()+(-1), 1)), 2)</f>
        <v>211.24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55.7</v>
      </c>
      <c r="H19" s="12">
        <f ca="1">ROUND(INDIRECT(ADDRESS(ROW()+(0), COLUMN()+(-2), 1))*INDIRECT(ADDRESS(ROW()+(0), COLUMN()+(-1), 1)), 2)</f>
        <v>55.7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26.67</v>
      </c>
      <c r="H20" s="12">
        <f ca="1">ROUND(INDIRECT(ADDRESS(ROW()+(0), COLUMN()+(-2), 1))*INDIRECT(ADDRESS(ROW()+(0), COLUMN()+(-1), 1)), 2)</f>
        <v>26.67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12.19</v>
      </c>
      <c r="H21" s="12">
        <f ca="1">ROUND(INDIRECT(ADDRESS(ROW()+(0), COLUMN()+(-2), 1))*INDIRECT(ADDRESS(ROW()+(0), COLUMN()+(-1), 1)), 2)</f>
        <v>12.19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279.1</v>
      </c>
      <c r="H22" s="12">
        <f ca="1">ROUND(INDIRECT(ADDRESS(ROW()+(0), COLUMN()+(-2), 1))*INDIRECT(ADDRESS(ROW()+(0), COLUMN()+(-1), 1)), 2)</f>
        <v>279.1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259.9</v>
      </c>
      <c r="H23" s="12">
        <f ca="1">ROUND(INDIRECT(ADDRESS(ROW()+(0), COLUMN()+(-2), 1))*INDIRECT(ADDRESS(ROW()+(0), COLUMN()+(-1), 1)), 2)</f>
        <v>779.7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16</v>
      </c>
      <c r="G24" s="12">
        <v>26.32</v>
      </c>
      <c r="H24" s="12">
        <f ca="1">ROUND(INDIRECT(ADDRESS(ROW()+(0), COLUMN()+(-2), 1))*INDIRECT(ADDRESS(ROW()+(0), COLUMN()+(-1), 1)), 2)</f>
        <v>421.12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23.71</v>
      </c>
      <c r="H25" s="12">
        <f ca="1">ROUND(INDIRECT(ADDRESS(ROW()+(0), COLUMN()+(-2), 1))*INDIRECT(ADDRESS(ROW()+(0), COLUMN()+(-1), 1)), 2)</f>
        <v>47.42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55.09</v>
      </c>
      <c r="H26" s="12">
        <f ca="1">ROUND(INDIRECT(ADDRESS(ROW()+(0), COLUMN()+(-2), 1))*INDIRECT(ADDRESS(ROW()+(0), COLUMN()+(-1), 1)), 2)</f>
        <v>110.18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32</v>
      </c>
      <c r="G27" s="12">
        <v>55.35</v>
      </c>
      <c r="H27" s="12">
        <f ca="1">ROUND(INDIRECT(ADDRESS(ROW()+(0), COLUMN()+(-2), 1))*INDIRECT(ADDRESS(ROW()+(0), COLUMN()+(-1), 1)), 2)</f>
        <v>1771.2</v>
      </c>
    </row>
    <row r="28" spans="1:8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4</v>
      </c>
      <c r="G28" s="12">
        <v>127.38</v>
      </c>
      <c r="H28" s="12">
        <f ca="1">ROUND(INDIRECT(ADDRESS(ROW()+(0), COLUMN()+(-2), 1))*INDIRECT(ADDRESS(ROW()+(0), COLUMN()+(-1), 1)), 2)</f>
        <v>509.52</v>
      </c>
    </row>
    <row r="29" spans="1:8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96.58</v>
      </c>
      <c r="H29" s="12">
        <f ca="1">ROUND(INDIRECT(ADDRESS(ROW()+(0), COLUMN()+(-2), 1))*INDIRECT(ADDRESS(ROW()+(0), COLUMN()+(-1), 1)), 2)</f>
        <v>193.16</v>
      </c>
    </row>
    <row r="30" spans="1:8" ht="34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48.49</v>
      </c>
      <c r="H30" s="12">
        <f ca="1">ROUND(INDIRECT(ADDRESS(ROW()+(0), COLUMN()+(-2), 1))*INDIRECT(ADDRESS(ROW()+(0), COLUMN()+(-1), 1)), 2)</f>
        <v>96.98</v>
      </c>
    </row>
    <row r="31" spans="1:8" ht="24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2</v>
      </c>
      <c r="G31" s="12">
        <v>20.54</v>
      </c>
      <c r="H31" s="12">
        <f ca="1">ROUND(INDIRECT(ADDRESS(ROW()+(0), COLUMN()+(-2), 1))*INDIRECT(ADDRESS(ROW()+(0), COLUMN()+(-1), 1)), 2)</f>
        <v>41.08</v>
      </c>
    </row>
    <row r="32" spans="1:8" ht="34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3">
        <v>2</v>
      </c>
      <c r="G32" s="14">
        <v>96.44</v>
      </c>
      <c r="H32" s="14">
        <f ca="1">ROUND(INDIRECT(ADDRESS(ROW()+(0), COLUMN()+(-2), 1))*INDIRECT(ADDRESS(ROW()+(0), COLUMN()+(-1), 1)), 2)</f>
        <v>192.88</v>
      </c>
    </row>
    <row r="33" spans="1:8" ht="13.50" thickBot="1" customHeight="1">
      <c r="A33" s="15"/>
      <c r="B33" s="15"/>
      <c r="C33" s="15"/>
      <c r="D33" s="15"/>
      <c r="E33" s="15"/>
      <c r="F33" s="9" t="s">
        <v>81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6302.32</v>
      </c>
    </row>
    <row r="34" spans="1:8" ht="13.50" thickBot="1" customHeight="1">
      <c r="A34" s="15">
        <v>2</v>
      </c>
      <c r="B34" s="15"/>
      <c r="C34" s="15"/>
      <c r="D34" s="15"/>
      <c r="E34" s="18" t="s">
        <v>82</v>
      </c>
      <c r="F34" s="18"/>
      <c r="G34" s="15"/>
      <c r="H34" s="15"/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1">
        <v>33.389</v>
      </c>
      <c r="G35" s="12">
        <v>29.34</v>
      </c>
      <c r="H35" s="12">
        <f ca="1">ROUND(INDIRECT(ADDRESS(ROW()+(0), COLUMN()+(-2), 1))*INDIRECT(ADDRESS(ROW()+(0), COLUMN()+(-1), 1)), 2)</f>
        <v>979.63</v>
      </c>
    </row>
    <row r="36" spans="1:8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3">
        <v>33.389</v>
      </c>
      <c r="G36" s="14">
        <v>25.25</v>
      </c>
      <c r="H36" s="14">
        <f ca="1">ROUND(INDIRECT(ADDRESS(ROW()+(0), COLUMN()+(-2), 1))*INDIRECT(ADDRESS(ROW()+(0), COLUMN()+(-1), 1)), 2)</f>
        <v>843.07</v>
      </c>
    </row>
    <row r="37" spans="1:8" ht="13.50" thickBot="1" customHeight="1">
      <c r="A37" s="15"/>
      <c r="B37" s="15"/>
      <c r="C37" s="15"/>
      <c r="D37" s="15"/>
      <c r="E37" s="15"/>
      <c r="F37" s="9" t="s">
        <v>89</v>
      </c>
      <c r="G37" s="9"/>
      <c r="H37" s="17">
        <f ca="1">ROUND(SUM(INDIRECT(ADDRESS(ROW()+(-1), COLUMN()+(0), 1)),INDIRECT(ADDRESS(ROW()+(-2), COLUMN()+(0), 1))), 2)</f>
        <v>1822.7</v>
      </c>
    </row>
    <row r="38" spans="1:8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5"/>
      <c r="H38" s="15"/>
    </row>
    <row r="39" spans="1:8" ht="13.50" thickBot="1" customHeight="1">
      <c r="A39" s="19"/>
      <c r="B39" s="19"/>
      <c r="C39" s="19"/>
      <c r="D39" s="20" t="s">
        <v>91</v>
      </c>
      <c r="E39" s="19" t="s">
        <v>92</v>
      </c>
      <c r="F39" s="13">
        <v>2</v>
      </c>
      <c r="G39" s="14">
        <f ca="1">ROUND(SUM(INDIRECT(ADDRESS(ROW()+(-2), COLUMN()+(1), 1)),INDIRECT(ADDRESS(ROW()+(-6), COLUMN()+(1), 1))), 2)</f>
        <v>8125.02</v>
      </c>
      <c r="H39" s="14">
        <f ca="1">ROUND(INDIRECT(ADDRESS(ROW()+(0), COLUMN()+(-2), 1))*INDIRECT(ADDRESS(ROW()+(0), COLUMN()+(-1), 1))/100, 2)</f>
        <v>162.5</v>
      </c>
    </row>
    <row r="40" spans="1:8" ht="13.50" thickBot="1" customHeight="1">
      <c r="A40" s="21" t="s">
        <v>93</v>
      </c>
      <c r="B40" s="21"/>
      <c r="C40" s="21"/>
      <c r="D40" s="22"/>
      <c r="E40" s="23"/>
      <c r="F40" s="24" t="s">
        <v>94</v>
      </c>
      <c r="G40" s="25"/>
      <c r="H40" s="26">
        <f ca="1">ROUND(SUM(INDIRECT(ADDRESS(ROW()+(-1), COLUMN()+(0), 1)),INDIRECT(ADDRESS(ROW()+(-3), COLUMN()+(0), 1)),INDIRECT(ADDRESS(ROW()+(-7), COLUMN()+(0), 1))), 2)</f>
        <v>8287.52</v>
      </c>
    </row>
  </sheetData>
  <mergeCells count="4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F33:G33"/>
    <mergeCell ref="A34:C34"/>
    <mergeCell ref="E34:F34"/>
    <mergeCell ref="A35:C35"/>
    <mergeCell ref="A36:C36"/>
    <mergeCell ref="A37:C37"/>
    <mergeCell ref="F37:G37"/>
    <mergeCell ref="A38:C38"/>
    <mergeCell ref="E38:F38"/>
    <mergeCell ref="A39:C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