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<sst xmlns="http://schemas.openxmlformats.org/spreadsheetml/2006/main" count="92" uniqueCount="92">
  <si>
    <t xml:space="preserve"/>
  </si>
  <si>
    <t xml:space="preserve">IPE020</t>
  </si>
  <si>
    <t xml:space="preserve">U</t>
  </si>
  <si>
    <t xml:space="preserve">Parallamps de malla conductora (Gabia de Faraday).</t>
  </si>
  <si>
    <r>
      <rPr>
        <sz val="8.25"/>
        <color rgb="FF000000"/>
        <rFont val="Arial"/>
        <family val="2"/>
      </rPr>
      <t xml:space="preserve">Sistema extern de protecció enfront el llamp, format per parallamps tipus malla conductora (Gàbia de Faraday) per a un nivell de protecció 3 segons DB SUA Seguretat d'utilització i accessibilitat (CTE), amb reticle de 15x15 m i 20 m de distància entre baixades, de platina conductora de coure, nua, de 30x2 mm, model AT-052D "APLICACIONES TECNOLÓGICAS" i 5 puntes captadors d'acer inoxidable i 1 m d'altura, model AT-032A "APLICACIONES TECNOLÓGICAS", col·locades en coberta sobre suport de formigó. Fins i tot suports, peces especials, vies d'espurnes tubs de protecció de les baixades i preses de terra amb platina conductora de coure estanyat.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</si>
  <si>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</si>
  <si>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</si>
  <si>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</si>
  <si>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</si>
  <si>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</si>
  <si>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</si>
  <si>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</si>
  <si>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mt41pca010b</t>
  </si>
  <si>
    <t xml:space="preserve">m</t>
  </si>
  <si>
    <t xml:space="preserve">Platina conductora de coure estanyat, nua, de 30x2 mm, model AT-052D "APLICACIONES TECNOLÓGICAS".</t>
  </si>
  <si>
    <t xml:space="preserve">mt41pea030hbh</t>
  </si>
  <si>
    <t xml:space="preserve">U</t>
  </si>
  <si>
    <t xml:space="preserve">Punta captadora d'acer inoxidable, de 16 mm de diàmetre i 1 m d'altura, model AT-032A "APLICACIONES TECNOLÓGICAS".</t>
  </si>
  <si>
    <t xml:space="preserve">mt41paa100c</t>
  </si>
  <si>
    <t xml:space="preserve">U</t>
  </si>
  <si>
    <t xml:space="preserve">Suport de formigó, model AT-029B "APLICACIONES TECNOLÓGICAS", per a fixació de punta captadora de 16 mm de diàmetre i 1 m de longitud.</t>
  </si>
  <si>
    <t xml:space="preserve">mt41paa102c</t>
  </si>
  <si>
    <t xml:space="preserve">U</t>
  </si>
  <si>
    <t xml:space="preserve">Junta plana, model AT-096B "APLICACIONES TECNOLÓGICAS", per a suport de formigó.</t>
  </si>
  <si>
    <t xml:space="preserve">mt41paa130e</t>
  </si>
  <si>
    <t xml:space="preserve">U</t>
  </si>
  <si>
    <t xml:space="preserve">Peça de llautó, model AT-090H "APLICACIONES TECNOLÓGICAS", per a unió de terminal aeri a cable de coure de 8 a 10 mm de diàmetre o platina conductora de coure estanyat de 30x2 mm.</t>
  </si>
  <si>
    <t xml:space="preserve">mt41paa055b</t>
  </si>
  <si>
    <t xml:space="preserve">U</t>
  </si>
  <si>
    <t xml:space="preserve">Suport cònic de polipropilè, amb tapa per al replè i base de 140x140x80 mm, model AT-041E "APLICACIONES TECNOLÓGICAS", per a fixació de la grapa a superfícies horitzontals.</t>
  </si>
  <si>
    <t xml:space="preserve">mt41paa054e</t>
  </si>
  <si>
    <t xml:space="preserve">U</t>
  </si>
  <si>
    <t xml:space="preserve">Grapa de niló de 23x23x17 mm, model AT-030E "APLICACIONES TECNOLÓGICAS", per a fixació de platina conductora de coure estanyat de 30x2 mm.</t>
  </si>
  <si>
    <t xml:space="preserve">mt41paa050b</t>
  </si>
  <si>
    <t xml:space="preserve">U</t>
  </si>
  <si>
    <t xml:space="preserve">Grapa d'acer inoxidable, model AT-028E "APLICACIONES TECNOLÓGICAS", per a fixació de platina conductora d'entre 30x2 mm i 30x3,5 mm de secció a paret.</t>
  </si>
  <si>
    <t xml:space="preserve">mt41pea040b</t>
  </si>
  <si>
    <t xml:space="preserve">U</t>
  </si>
  <si>
    <t xml:space="preserve">Terminal aeri, d'acer inoxidable, de 20 mm de diàmetre i 0,5 m d'altura, model AT-055L "APLICACIONES TECNOLÓGICAS".</t>
  </si>
  <si>
    <t xml:space="preserve">mt41paa110b</t>
  </si>
  <si>
    <t xml:space="preserve">U</t>
  </si>
  <si>
    <t xml:space="preserve">Suport, model AT-030M "APLICACIONES TECNOLÓGICAS", per a fixació de terminal aeri a màstil d'antena de diàmetre màxim 50 mm.</t>
  </si>
  <si>
    <t xml:space="preserve">mt41paa120b</t>
  </si>
  <si>
    <t xml:space="preserve">U</t>
  </si>
  <si>
    <t xml:space="preserve">Suport en angle, model AT-003M "APLICACIONES TECNOLÓGICAS", per a fixació de terminal aeri a superfície vertical.</t>
  </si>
  <si>
    <t xml:space="preserve">mt41paa090b</t>
  </si>
  <si>
    <t xml:space="preserve">U</t>
  </si>
  <si>
    <t xml:space="preserve">Suport d'acer inoxidable, model AT-018E "APLICACIONES TECNOLÓGICAS", per a fixació de grapa a perfil metàl·lic.</t>
  </si>
  <si>
    <t xml:space="preserve">mt41paa070b</t>
  </si>
  <si>
    <t xml:space="preserve">U</t>
  </si>
  <si>
    <t xml:space="preserve">Via d'espurnes, model AT-060F "APLICACIONES TECNOLÓGICAS", per a màstil d'antena i connexió a platina de coure estanyat.</t>
  </si>
  <si>
    <t xml:space="preserve">mt41paa080b</t>
  </si>
  <si>
    <t xml:space="preserve">U</t>
  </si>
  <si>
    <t xml:space="preserve">Via d'espurnes, model AT-050K "APLICACIONES TECNOLÓGICAS", per a unió de preses de terra.</t>
  </si>
  <si>
    <t xml:space="preserve">mt41paa053e</t>
  </si>
  <si>
    <t xml:space="preserve">U</t>
  </si>
  <si>
    <t xml:space="preserve">Maneguet de llautó de 55x55 mm amb placa intermèdia, model AT-020F "APLICACIONES TECNOLÓGICAS", per a unió múltiple de cables de coure de 8 a 10 mm de diàmetre i platines conductores de coure estanyat de 30x2 mm.</t>
  </si>
  <si>
    <t xml:space="preserve">mt41paa052e</t>
  </si>
  <si>
    <t xml:space="preserve">U</t>
  </si>
  <si>
    <t xml:space="preserve">Maneguet seccionador de llautó, de 70x50x15 mm, amb sistema de frontissa, model AT-010F "APLICACIONES TECNOLÓGICAS", per a unió de platines conductores d'entre 30x2 mm i 30x3,5 mm de secció.</t>
  </si>
  <si>
    <t xml:space="preserve">mt41pca020b</t>
  </si>
  <si>
    <t xml:space="preserve">U</t>
  </si>
  <si>
    <t xml:space="preserve">Tub d'acer galvanitzat, de 2 m de longitud, model AT-060G "APLICACIONES TECNOLÓGICAS", per a la protecció de la baixada de la platina conductora.</t>
  </si>
  <si>
    <t xml:space="preserve">mt35ata010b</t>
  </si>
  <si>
    <t xml:space="preserve">U</t>
  </si>
  <si>
    <t xml:space="preserve">Pericó de polipropilè per a connexió a terra, de 250x250x250 mm, amb tapa de registre, model AT-010H "APLICACIONES TECNOLÓGICAS".</t>
  </si>
  <si>
    <t xml:space="preserve">mt35ata020e</t>
  </si>
  <si>
    <t xml:space="preserve">U</t>
  </si>
  <si>
    <t xml:space="preserve">Pont per a comprovació de connexió de terra de l'instal·lació elèctrica, model AT-020H "APLICACIONES TECNOLÓGICAS".</t>
  </si>
  <si>
    <t xml:space="preserve">mt35ate020e</t>
  </si>
  <si>
    <t xml:space="preserve">U</t>
  </si>
  <si>
    <t xml:space="preserve">Elèctrode per a xarxa de connexió a terra couratge amb 254 µm, fabricat en acer, de 14,3 mm de diàmetre i 2 m de longitud, model AT-072H "APLICACIONES TECNOLÓGICAS".</t>
  </si>
  <si>
    <t xml:space="preserve">mt41paa140e</t>
  </si>
  <si>
    <t xml:space="preserve">U</t>
  </si>
  <si>
    <t xml:space="preserve">Peça de llautó, model AT-090H "APLICACIONES TECNOLÓGICAS", per a unió d'elèctrode de presa de terra a cable de coure de 8 a 10 mm de diàmetre o platina conductora de coure estanyat de 30x2 mm.</t>
  </si>
  <si>
    <t xml:space="preserve">mt35ata030b</t>
  </si>
  <si>
    <t xml:space="preserve">U</t>
  </si>
  <si>
    <t xml:space="preserve">Pot de 5 kg de gel concentrat, ecològic i no corrosiu, Conductiver Plus, model AT-010L "APLICACIONES TECNOLÓGICAS", per a la preparació de 20 litres de millorant de la conductivitat de postes a terra.</t>
  </si>
  <si>
    <t xml:space="preserve">Subtotal materials:</t>
  </si>
  <si>
    <t xml:space="preserve">Mà d'obra</t>
  </si>
  <si>
    <t xml:space="preserve">mo007</t>
  </si>
  <si>
    <t xml:space="preserve">h</t>
  </si>
  <si>
    <t xml:space="preserve">Oficial 1ª instal·lador de parallamps.</t>
  </si>
  <si>
    <t xml:space="preserve">mo106</t>
  </si>
  <si>
    <t xml:space="preserve">h</t>
  </si>
  <si>
    <t xml:space="preserve">Ajudant instal·lador de parallamps.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</si>
  <si>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</si>
  <si>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</si>
  <si>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</si>
  <si>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</si>
  <si>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616,28€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</si>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</sst>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6.63" customWidth="1"/>
    <col min="5" max="5" width="71.91" customWidth="1"/>
    <col min="6" max="6" width="12.75" customWidth="1"/>
    <col min="7" max="7" width="11.2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107</v>
      </c>
      <c r="G10" s="12">
        <v>55.35</v>
      </c>
      <c r="H10" s="12">
        <f ca="1">ROUND(INDIRECT(ADDRESS(ROW()+(0), COLUMN()+(-2), 1))*INDIRECT(ADDRESS(ROW()+(0), COLUMN()+(-1), 1)), 2)</f>
        <v>5922.45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5</v>
      </c>
      <c r="G11" s="12">
        <v>85.89</v>
      </c>
      <c r="H11" s="12">
        <f ca="1">ROUND(INDIRECT(ADDRESS(ROW()+(0), COLUMN()+(-2), 1))*INDIRECT(ADDRESS(ROW()+(0), COLUMN()+(-1), 1)), 2)</f>
        <v>429.45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5</v>
      </c>
      <c r="G12" s="12">
        <v>28.29</v>
      </c>
      <c r="H12" s="12">
        <f ca="1">ROUND(INDIRECT(ADDRESS(ROW()+(0), COLUMN()+(-2), 1))*INDIRECT(ADDRESS(ROW()+(0), COLUMN()+(-1), 1)), 2)</f>
        <v>141.45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5</v>
      </c>
      <c r="G13" s="12">
        <v>16.87</v>
      </c>
      <c r="H13" s="12">
        <f ca="1">ROUND(INDIRECT(ADDRESS(ROW()+(0), COLUMN()+(-2), 1))*INDIRECT(ADDRESS(ROW()+(0), COLUMN()+(-1), 1)), 2)</f>
        <v>84.35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5</v>
      </c>
      <c r="G14" s="12">
        <v>20.54</v>
      </c>
      <c r="H14" s="12">
        <f ca="1">ROUND(INDIRECT(ADDRESS(ROW()+(0), COLUMN()+(-2), 1))*INDIRECT(ADDRESS(ROW()+(0), COLUMN()+(-1), 1)), 2)</f>
        <v>102.7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35</v>
      </c>
      <c r="G15" s="12">
        <v>6.27</v>
      </c>
      <c r="H15" s="12">
        <f ca="1">ROUND(INDIRECT(ADDRESS(ROW()+(0), COLUMN()+(-2), 1))*INDIRECT(ADDRESS(ROW()+(0), COLUMN()+(-1), 1)), 2)</f>
        <v>219.45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74</v>
      </c>
      <c r="G16" s="12">
        <v>2.75</v>
      </c>
      <c r="H16" s="12">
        <f ca="1">ROUND(INDIRECT(ADDRESS(ROW()+(0), COLUMN()+(-2), 1))*INDIRECT(ADDRESS(ROW()+(0), COLUMN()+(-1), 1)), 2)</f>
        <v>203.5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23.71</v>
      </c>
      <c r="H17" s="12">
        <f ca="1">ROUND(INDIRECT(ADDRESS(ROW()+(0), COLUMN()+(-2), 1))*INDIRECT(ADDRESS(ROW()+(0), COLUMN()+(-1), 1)), 2)</f>
        <v>23.71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</v>
      </c>
      <c r="G18" s="12">
        <v>105.62</v>
      </c>
      <c r="H18" s="12">
        <f ca="1">ROUND(INDIRECT(ADDRESS(ROW()+(0), COLUMN()+(-2), 1))*INDIRECT(ADDRESS(ROW()+(0), COLUMN()+(-1), 1)), 2)</f>
        <v>211.24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1</v>
      </c>
      <c r="G19" s="12">
        <v>55.7</v>
      </c>
      <c r="H19" s="12">
        <f ca="1">ROUND(INDIRECT(ADDRESS(ROW()+(0), COLUMN()+(-2), 1))*INDIRECT(ADDRESS(ROW()+(0), COLUMN()+(-1), 1)), 2)</f>
        <v>55.7</v>
      </c>
    </row>
    <row r="20" spans="1:8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</v>
      </c>
      <c r="G20" s="12">
        <v>26.67</v>
      </c>
      <c r="H20" s="12">
        <f ca="1">ROUND(INDIRECT(ADDRESS(ROW()+(0), COLUMN()+(-2), 1))*INDIRECT(ADDRESS(ROW()+(0), COLUMN()+(-1), 1)), 2)</f>
        <v>26.67</v>
      </c>
    </row>
    <row r="21" spans="1:8" ht="24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</v>
      </c>
      <c r="G21" s="12">
        <v>12.19</v>
      </c>
      <c r="H21" s="12">
        <f ca="1">ROUND(INDIRECT(ADDRESS(ROW()+(0), COLUMN()+(-2), 1))*INDIRECT(ADDRESS(ROW()+(0), COLUMN()+(-1), 1)), 2)</f>
        <v>12.19</v>
      </c>
    </row>
    <row r="22" spans="1:8" ht="24.0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</v>
      </c>
      <c r="G22" s="12">
        <v>279.1</v>
      </c>
      <c r="H22" s="12">
        <f ca="1">ROUND(INDIRECT(ADDRESS(ROW()+(0), COLUMN()+(-2), 1))*INDIRECT(ADDRESS(ROW()+(0), COLUMN()+(-1), 1)), 2)</f>
        <v>279.1</v>
      </c>
    </row>
    <row r="23" spans="1:8" ht="24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3</v>
      </c>
      <c r="G23" s="12">
        <v>259.9</v>
      </c>
      <c r="H23" s="12">
        <f ca="1">ROUND(INDIRECT(ADDRESS(ROW()+(0), COLUMN()+(-2), 1))*INDIRECT(ADDRESS(ROW()+(0), COLUMN()+(-1), 1)), 2)</f>
        <v>779.7</v>
      </c>
    </row>
    <row r="24" spans="1:8" ht="34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15</v>
      </c>
      <c r="G24" s="12">
        <v>31.4</v>
      </c>
      <c r="H24" s="12">
        <f ca="1">ROUND(INDIRECT(ADDRESS(ROW()+(0), COLUMN()+(-2), 1))*INDIRECT(ADDRESS(ROW()+(0), COLUMN()+(-1), 1)), 2)</f>
        <v>471</v>
      </c>
    </row>
    <row r="25" spans="1:8" ht="34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2</v>
      </c>
      <c r="G25" s="12">
        <v>40.55</v>
      </c>
      <c r="H25" s="12">
        <f ca="1">ROUND(INDIRECT(ADDRESS(ROW()+(0), COLUMN()+(-2), 1))*INDIRECT(ADDRESS(ROW()+(0), COLUMN()+(-1), 1)), 2)</f>
        <v>81.1</v>
      </c>
    </row>
    <row r="26" spans="1:8" ht="24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2</v>
      </c>
      <c r="G26" s="12">
        <v>55.09</v>
      </c>
      <c r="H26" s="12">
        <f ca="1">ROUND(INDIRECT(ADDRESS(ROW()+(0), COLUMN()+(-2), 1))*INDIRECT(ADDRESS(ROW()+(0), COLUMN()+(-1), 1)), 2)</f>
        <v>110.18</v>
      </c>
    </row>
    <row r="27" spans="1:8" ht="24.0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1">
        <v>4</v>
      </c>
      <c r="G27" s="12">
        <v>127.38</v>
      </c>
      <c r="H27" s="12">
        <f ca="1">ROUND(INDIRECT(ADDRESS(ROW()+(0), COLUMN()+(-2), 1))*INDIRECT(ADDRESS(ROW()+(0), COLUMN()+(-1), 1)), 2)</f>
        <v>509.52</v>
      </c>
    </row>
    <row r="28" spans="1:8" ht="24.0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1">
        <v>2</v>
      </c>
      <c r="G28" s="12">
        <v>96.58</v>
      </c>
      <c r="H28" s="12">
        <f ca="1">ROUND(INDIRECT(ADDRESS(ROW()+(0), COLUMN()+(-2), 1))*INDIRECT(ADDRESS(ROW()+(0), COLUMN()+(-1), 1)), 2)</f>
        <v>193.16</v>
      </c>
    </row>
    <row r="29" spans="1:8" ht="34.50" thickBot="1" customHeight="1">
      <c r="A29" s="1" t="s">
        <v>69</v>
      </c>
      <c r="B29" s="1"/>
      <c r="C29" s="1"/>
      <c r="D29" s="10" t="s">
        <v>70</v>
      </c>
      <c r="E29" s="1" t="s">
        <v>71</v>
      </c>
      <c r="F29" s="11">
        <v>2</v>
      </c>
      <c r="G29" s="12">
        <v>48.49</v>
      </c>
      <c r="H29" s="12">
        <f ca="1">ROUND(INDIRECT(ADDRESS(ROW()+(0), COLUMN()+(-2), 1))*INDIRECT(ADDRESS(ROW()+(0), COLUMN()+(-1), 1)), 2)</f>
        <v>96.98</v>
      </c>
    </row>
    <row r="30" spans="1:8" ht="34.50" thickBot="1" customHeight="1">
      <c r="A30" s="1" t="s">
        <v>72</v>
      </c>
      <c r="B30" s="1"/>
      <c r="C30" s="1"/>
      <c r="D30" s="10" t="s">
        <v>73</v>
      </c>
      <c r="E30" s="1" t="s">
        <v>74</v>
      </c>
      <c r="F30" s="11">
        <v>2</v>
      </c>
      <c r="G30" s="12">
        <v>20.54</v>
      </c>
      <c r="H30" s="12">
        <f ca="1">ROUND(INDIRECT(ADDRESS(ROW()+(0), COLUMN()+(-2), 1))*INDIRECT(ADDRESS(ROW()+(0), COLUMN()+(-1), 1)), 2)</f>
        <v>41.08</v>
      </c>
    </row>
    <row r="31" spans="1:8" ht="34.50" thickBot="1" customHeight="1">
      <c r="A31" s="1" t="s">
        <v>75</v>
      </c>
      <c r="B31" s="1"/>
      <c r="C31" s="1"/>
      <c r="D31" s="10" t="s">
        <v>76</v>
      </c>
      <c r="E31" s="1" t="s">
        <v>77</v>
      </c>
      <c r="F31" s="13">
        <v>2</v>
      </c>
      <c r="G31" s="14">
        <v>96.44</v>
      </c>
      <c r="H31" s="14">
        <f ca="1">ROUND(INDIRECT(ADDRESS(ROW()+(0), COLUMN()+(-2), 1))*INDIRECT(ADDRESS(ROW()+(0), COLUMN()+(-1), 1)), 2)</f>
        <v>192.88</v>
      </c>
    </row>
    <row r="32" spans="1:8" ht="13.50" thickBot="1" customHeight="1">
      <c r="A32" s="15"/>
      <c r="B32" s="15"/>
      <c r="C32" s="15"/>
      <c r="D32" s="15"/>
      <c r="E32" s="15"/>
      <c r="F32" s="9" t="s">
        <v>78</v>
      </c>
      <c r="G32" s="9"/>
      <c r="H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10187.6</v>
      </c>
    </row>
    <row r="33" spans="1:8" ht="13.50" thickBot="1" customHeight="1">
      <c r="A33" s="15">
        <v>2</v>
      </c>
      <c r="B33" s="15"/>
      <c r="C33" s="15"/>
      <c r="D33" s="15"/>
      <c r="E33" s="18" t="s">
        <v>79</v>
      </c>
      <c r="F33" s="18"/>
      <c r="G33" s="15"/>
      <c r="H33" s="15"/>
    </row>
    <row r="34" spans="1:8" ht="13.50" thickBot="1" customHeight="1">
      <c r="A34" s="1" t="s">
        <v>80</v>
      </c>
      <c r="B34" s="1"/>
      <c r="C34" s="1"/>
      <c r="D34" s="10" t="s">
        <v>81</v>
      </c>
      <c r="E34" s="1" t="s">
        <v>82</v>
      </c>
      <c r="F34" s="11">
        <v>34.737</v>
      </c>
      <c r="G34" s="12">
        <v>29.34</v>
      </c>
      <c r="H34" s="12">
        <f ca="1">ROUND(INDIRECT(ADDRESS(ROW()+(0), COLUMN()+(-2), 1))*INDIRECT(ADDRESS(ROW()+(0), COLUMN()+(-1), 1)), 2)</f>
        <v>1019.18</v>
      </c>
    </row>
    <row r="35" spans="1:8" ht="13.50" thickBot="1" customHeight="1">
      <c r="A35" s="1" t="s">
        <v>83</v>
      </c>
      <c r="B35" s="1"/>
      <c r="C35" s="1"/>
      <c r="D35" s="10" t="s">
        <v>84</v>
      </c>
      <c r="E35" s="1" t="s">
        <v>85</v>
      </c>
      <c r="F35" s="13">
        <v>34.737</v>
      </c>
      <c r="G35" s="14">
        <v>25.25</v>
      </c>
      <c r="H35" s="14">
        <f ca="1">ROUND(INDIRECT(ADDRESS(ROW()+(0), COLUMN()+(-2), 1))*INDIRECT(ADDRESS(ROW()+(0), COLUMN()+(-1), 1)), 2)</f>
        <v>877.11</v>
      </c>
    </row>
    <row r="36" spans="1:8" ht="13.50" thickBot="1" customHeight="1">
      <c r="A36" s="15"/>
      <c r="B36" s="15"/>
      <c r="C36" s="15"/>
      <c r="D36" s="15"/>
      <c r="E36" s="15"/>
      <c r="F36" s="9" t="s">
        <v>86</v>
      </c>
      <c r="G36" s="9"/>
      <c r="H36" s="17">
        <f ca="1">ROUND(SUM(INDIRECT(ADDRESS(ROW()+(-1), COLUMN()+(0), 1)),INDIRECT(ADDRESS(ROW()+(-2), COLUMN()+(0), 1))), 2)</f>
        <v>1896.29</v>
      </c>
    </row>
    <row r="37" spans="1:8" ht="13.50" thickBot="1" customHeight="1">
      <c r="A37" s="15">
        <v>3</v>
      </c>
      <c r="B37" s="15"/>
      <c r="C37" s="15"/>
      <c r="D37" s="15"/>
      <c r="E37" s="18" t="s">
        <v>87</v>
      </c>
      <c r="F37" s="18"/>
      <c r="G37" s="15"/>
      <c r="H37" s="15"/>
    </row>
    <row r="38" spans="1:8" ht="13.50" thickBot="1" customHeight="1">
      <c r="A38" s="19"/>
      <c r="B38" s="19"/>
      <c r="C38" s="19"/>
      <c r="D38" s="20" t="s">
        <v>88</v>
      </c>
      <c r="E38" s="19" t="s">
        <v>89</v>
      </c>
      <c r="F38" s="13">
        <v>2</v>
      </c>
      <c r="G38" s="14">
        <f ca="1">ROUND(SUM(INDIRECT(ADDRESS(ROW()+(-2), COLUMN()+(1), 1)),INDIRECT(ADDRESS(ROW()+(-6), COLUMN()+(1), 1))), 2)</f>
        <v>12083.9</v>
      </c>
      <c r="H38" s="14">
        <f ca="1">ROUND(INDIRECT(ADDRESS(ROW()+(0), COLUMN()+(-2), 1))*INDIRECT(ADDRESS(ROW()+(0), COLUMN()+(-1), 1))/100, 2)</f>
        <v>241.68</v>
      </c>
    </row>
    <row r="39" spans="1:8" ht="13.50" thickBot="1" customHeight="1">
      <c r="A39" s="21" t="s">
        <v>90</v>
      </c>
      <c r="B39" s="21"/>
      <c r="C39" s="21"/>
      <c r="D39" s="22"/>
      <c r="E39" s="23"/>
      <c r="F39" s="24" t="s">
        <v>91</v>
      </c>
      <c r="G39" s="25"/>
      <c r="H39" s="26">
        <f ca="1">ROUND(SUM(INDIRECT(ADDRESS(ROW()+(-1), COLUMN()+(0), 1)),INDIRECT(ADDRESS(ROW()+(-3), COLUMN()+(0), 1)),INDIRECT(ADDRESS(ROW()+(-7), COLUMN()+(0), 1))), 2)</f>
        <v>12325.5</v>
      </c>
    </row>
  </sheetData>
  <mergeCells count="4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F32:G32"/>
    <mergeCell ref="A33:C33"/>
    <mergeCell ref="E33:F33"/>
    <mergeCell ref="A34:C34"/>
    <mergeCell ref="A35:C35"/>
    <mergeCell ref="A36:C36"/>
    <mergeCell ref="F36:G36"/>
    <mergeCell ref="A37:C37"/>
    <mergeCell ref="E37:F37"/>
    <mergeCell ref="A38:C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